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ECON\Jacoba\FTI_Federal Statistics of Income\SOI21\"/>
    </mc:Choice>
  </mc:AlternateContent>
  <bookViews>
    <workbookView xWindow="0" yWindow="0" windowWidth="28800" windowHeight="12300"/>
  </bookViews>
  <sheets>
    <sheet name="CONTENTS" sheetId="1" r:id="rId1"/>
    <sheet name="About" sheetId="2" r:id="rId2"/>
    <sheet name="SummaryTables" sheetId="33" r:id="rId3"/>
    <sheet name="Table 1" sheetId="3"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Table 10" sheetId="12" r:id="rId13"/>
    <sheet name="Table 11" sheetId="13" r:id="rId14"/>
    <sheet name="Table 12" sheetId="14" r:id="rId15"/>
    <sheet name="Table 13" sheetId="15" r:id="rId16"/>
    <sheet name="Table 14" sheetId="16" r:id="rId17"/>
    <sheet name="Table 15" sheetId="17" r:id="rId18"/>
    <sheet name="Table 16" sheetId="18" r:id="rId19"/>
    <sheet name="Table 17" sheetId="19" r:id="rId20"/>
    <sheet name="Table 18" sheetId="20" r:id="rId21"/>
    <sheet name="Table 19" sheetId="21" r:id="rId22"/>
    <sheet name="Table 20" sheetId="22" r:id="rId23"/>
    <sheet name="Table 21" sheetId="23" r:id="rId24"/>
    <sheet name="Table 22" sheetId="24" r:id="rId25"/>
    <sheet name="Table 23" sheetId="25" r:id="rId26"/>
    <sheet name="Table 24" sheetId="26" r:id="rId27"/>
    <sheet name="Table 25" sheetId="27" r:id="rId28"/>
    <sheet name="Table 26" sheetId="28" r:id="rId29"/>
    <sheet name="Table 27" sheetId="29" r:id="rId30"/>
    <sheet name="Table 28" sheetId="30" r:id="rId31"/>
    <sheet name="Table 29" sheetId="31" r:id="rId32"/>
    <sheet name="Table 30" sheetId="32" r:id="rId33"/>
  </sheets>
  <externalReferences>
    <externalReference r:id="rId34"/>
  </externalReferences>
  <definedNames>
    <definedName name="_xlnm.Print_Titles" localSheetId="1">About!HEADER:HEADER</definedName>
    <definedName name="_xlnm.Print_Titles" localSheetId="0">CONTENTS!HEADER:HEADER</definedName>
    <definedName name="_xlnm.Print_Titles" localSheetId="3">'Table 1'!$1:$7</definedName>
    <definedName name="_xlnm.Print_Titles" localSheetId="12">'Table 10'!$1:$9</definedName>
    <definedName name="_xlnm.Print_Titles" localSheetId="13">'Table 11'!$1:$9</definedName>
    <definedName name="_xlnm.Print_Titles" localSheetId="14">'Table 12'!$1:$7</definedName>
    <definedName name="_xlnm.Print_Titles" localSheetId="15">'Table 13'!$1:$7</definedName>
    <definedName name="_xlnm.Print_Titles" localSheetId="16">'Table 14'!$1:$9</definedName>
    <definedName name="_xlnm.Print_Titles" localSheetId="17">'Table 15'!$1:$9</definedName>
    <definedName name="_xlnm.Print_Titles" localSheetId="18">'Table 16'!$1:$7</definedName>
    <definedName name="_xlnm.Print_Titles" localSheetId="19">'Table 17'!$1:$7</definedName>
    <definedName name="_xlnm.Print_Titles" localSheetId="20">'Table 18'!$1:$8</definedName>
    <definedName name="_xlnm.Print_Titles" localSheetId="21">'Table 19'!$1:$8</definedName>
    <definedName name="_xlnm.Print_Titles" localSheetId="4">'Table 2'!$1:$7</definedName>
    <definedName name="_xlnm.Print_Titles" localSheetId="22">'Table 20'!$1:$8</definedName>
    <definedName name="_xlnm.Print_Titles" localSheetId="23">'Table 21'!$1:$8</definedName>
    <definedName name="_xlnm.Print_Titles" localSheetId="24">'Table 22'!$1:$8</definedName>
    <definedName name="_xlnm.Print_Titles" localSheetId="25">'Table 23'!$1:$8</definedName>
    <definedName name="_xlnm.Print_Titles" localSheetId="26">'Table 24'!$1:$8</definedName>
    <definedName name="_xlnm.Print_Titles" localSheetId="27">'Table 25'!$1:$8</definedName>
    <definedName name="_xlnm.Print_Titles" localSheetId="28">'Table 26'!$1:$8</definedName>
    <definedName name="_xlnm.Print_Titles" localSheetId="29">'Table 27'!$1:$8</definedName>
    <definedName name="_xlnm.Print_Titles" localSheetId="30">'Table 28'!$1:$8</definedName>
    <definedName name="_xlnm.Print_Titles" localSheetId="31">'Table 29'!$1:$8</definedName>
    <definedName name="_xlnm.Print_Titles" localSheetId="5">'Table 3'!$1:$7</definedName>
    <definedName name="_xlnm.Print_Titles" localSheetId="32">'Table 30'!$1:$8</definedName>
    <definedName name="_xlnm.Print_Titles" localSheetId="6">'Table 4'!$1:$7</definedName>
    <definedName name="_xlnm.Print_Titles" localSheetId="7">'Table 5'!$1:$7</definedName>
    <definedName name="_xlnm.Print_Titles" localSheetId="8">'Table 6'!$1:$7</definedName>
    <definedName name="_xlnm.Print_Titles" localSheetId="9">'Table 7'!$1:$7</definedName>
    <definedName name="_xlnm.Print_Titles" localSheetId="10">'Table 8'!$1:$7</definedName>
    <definedName name="_xlnm.Print_Titles" localSheetId="11">'Table 9'!$1:$9</definedName>
  </definedNames>
  <calcPr calcId="162913" concurrentCalc="0"/>
</workbook>
</file>

<file path=xl/calcChain.xml><?xml version="1.0" encoding="utf-8"?>
<calcChain xmlns="http://schemas.openxmlformats.org/spreadsheetml/2006/main">
  <c r="X64" i="33" l="1"/>
  <c r="W64" i="33"/>
  <c r="V64" i="33"/>
  <c r="U64" i="33"/>
  <c r="T64" i="33"/>
  <c r="S64" i="33"/>
  <c r="R64" i="33"/>
  <c r="Q64" i="33"/>
  <c r="P64" i="33"/>
  <c r="O64" i="33"/>
  <c r="N64" i="33"/>
  <c r="M64" i="33"/>
  <c r="L64" i="33"/>
  <c r="K64" i="33"/>
  <c r="J64" i="33"/>
  <c r="I64" i="33"/>
  <c r="H64" i="33"/>
  <c r="G64" i="33"/>
  <c r="F64" i="33"/>
  <c r="E64" i="33"/>
  <c r="D64" i="33"/>
  <c r="C64" i="33"/>
  <c r="X63" i="33"/>
  <c r="W63" i="33"/>
  <c r="V63" i="33"/>
  <c r="U63" i="33"/>
  <c r="T63" i="33"/>
  <c r="S63" i="33"/>
  <c r="R63" i="33"/>
  <c r="Q63" i="33"/>
  <c r="P63" i="33"/>
  <c r="O63" i="33"/>
  <c r="N63" i="33"/>
  <c r="M63" i="33"/>
  <c r="L63" i="33"/>
  <c r="K63" i="33"/>
  <c r="J63" i="33"/>
  <c r="I63" i="33"/>
  <c r="H63" i="33"/>
  <c r="G63" i="33"/>
  <c r="F63" i="33"/>
  <c r="E63" i="33"/>
  <c r="D63" i="33"/>
  <c r="C63" i="33"/>
  <c r="X62" i="33"/>
  <c r="W62" i="33"/>
  <c r="V62" i="33"/>
  <c r="U62" i="33"/>
  <c r="T62" i="33"/>
  <c r="S62" i="33"/>
  <c r="R62" i="33"/>
  <c r="Q62" i="33"/>
  <c r="P62" i="33"/>
  <c r="O62" i="33"/>
  <c r="N62" i="33"/>
  <c r="M62" i="33"/>
  <c r="L62" i="33"/>
  <c r="K62" i="33"/>
  <c r="J62" i="33"/>
  <c r="I62" i="33"/>
  <c r="H62" i="33"/>
  <c r="G62" i="33"/>
  <c r="F62" i="33"/>
  <c r="E62" i="33"/>
  <c r="D62" i="33"/>
  <c r="C62" i="33"/>
  <c r="X61" i="33"/>
  <c r="W61" i="33"/>
  <c r="V61" i="33"/>
  <c r="U61" i="33"/>
  <c r="T61" i="33"/>
  <c r="S61" i="33"/>
  <c r="R61" i="33"/>
  <c r="Q61" i="33"/>
  <c r="P61" i="33"/>
  <c r="O61" i="33"/>
  <c r="N61" i="33"/>
  <c r="M61" i="33"/>
  <c r="L61" i="33"/>
  <c r="K61" i="33"/>
  <c r="J61" i="33"/>
  <c r="I61" i="33"/>
  <c r="H61" i="33"/>
  <c r="G61" i="33"/>
  <c r="F61" i="33"/>
  <c r="E61" i="33"/>
  <c r="D61" i="33"/>
  <c r="C61" i="33"/>
  <c r="X60" i="33"/>
  <c r="W60" i="33"/>
  <c r="V60" i="33"/>
  <c r="U60" i="33"/>
  <c r="T60" i="33"/>
  <c r="S60" i="33"/>
  <c r="R60" i="33"/>
  <c r="Q60" i="33"/>
  <c r="P60" i="33"/>
  <c r="O60" i="33"/>
  <c r="N60" i="33"/>
  <c r="M60" i="33"/>
  <c r="L60" i="33"/>
  <c r="K60" i="33"/>
  <c r="J60" i="33"/>
  <c r="I60" i="33"/>
  <c r="H60" i="33"/>
  <c r="G60" i="33"/>
  <c r="F60" i="33"/>
  <c r="E60" i="33"/>
  <c r="D60" i="33"/>
  <c r="C60" i="33"/>
  <c r="X59" i="33"/>
  <c r="W59" i="33"/>
  <c r="V59" i="33"/>
  <c r="U59" i="33"/>
  <c r="T59" i="33"/>
  <c r="S59" i="33"/>
  <c r="R59" i="33"/>
  <c r="Q59" i="33"/>
  <c r="P59" i="33"/>
  <c r="O59" i="33"/>
  <c r="N59" i="33"/>
  <c r="M59" i="33"/>
  <c r="L59" i="33"/>
  <c r="K59" i="33"/>
  <c r="J59" i="33"/>
  <c r="I59" i="33"/>
  <c r="H59" i="33"/>
  <c r="G59" i="33"/>
  <c r="F59" i="33"/>
  <c r="E59" i="33"/>
  <c r="D59" i="33"/>
  <c r="C59" i="33"/>
  <c r="X58" i="33"/>
  <c r="W58" i="33"/>
  <c r="V58" i="33"/>
  <c r="U58" i="33"/>
  <c r="T58" i="33"/>
  <c r="S58" i="33"/>
  <c r="R58" i="33"/>
  <c r="Q58" i="33"/>
  <c r="P58" i="33"/>
  <c r="O58" i="33"/>
  <c r="N58" i="33"/>
  <c r="M58" i="33"/>
  <c r="L58" i="33"/>
  <c r="K58" i="33"/>
  <c r="J58" i="33"/>
  <c r="I58" i="33"/>
  <c r="H58" i="33"/>
  <c r="G58" i="33"/>
  <c r="F58" i="33"/>
  <c r="E58" i="33"/>
  <c r="D58" i="33"/>
  <c r="C58" i="33"/>
  <c r="X57" i="33"/>
  <c r="W57" i="33"/>
  <c r="V57" i="33"/>
  <c r="U57" i="33"/>
  <c r="T57" i="33"/>
  <c r="S57" i="33"/>
  <c r="R57" i="33"/>
  <c r="Q57" i="33"/>
  <c r="P57" i="33"/>
  <c r="O57" i="33"/>
  <c r="N57" i="33"/>
  <c r="M57" i="33"/>
  <c r="L57" i="33"/>
  <c r="K57" i="33"/>
  <c r="J57" i="33"/>
  <c r="I57" i="33"/>
  <c r="H57" i="33"/>
  <c r="G57" i="33"/>
  <c r="F57" i="33"/>
  <c r="E57" i="33"/>
  <c r="D57" i="33"/>
  <c r="C57" i="33"/>
  <c r="X53" i="33"/>
  <c r="W53" i="33"/>
  <c r="V53" i="33"/>
  <c r="U53" i="33"/>
  <c r="T53" i="33"/>
  <c r="S53" i="33"/>
  <c r="R53" i="33"/>
  <c r="Q53" i="33"/>
  <c r="P53" i="33"/>
  <c r="O53" i="33"/>
  <c r="N53" i="33"/>
  <c r="M53" i="33"/>
  <c r="L53" i="33"/>
  <c r="K53" i="33"/>
  <c r="J53" i="33"/>
  <c r="I53" i="33"/>
  <c r="H53" i="33"/>
  <c r="G53" i="33"/>
  <c r="F53" i="33"/>
  <c r="E53" i="33"/>
  <c r="D53" i="33"/>
  <c r="C53" i="33"/>
  <c r="X52" i="33"/>
  <c r="W52" i="33"/>
  <c r="V52" i="33"/>
  <c r="U52" i="33"/>
  <c r="T52" i="33"/>
  <c r="S52" i="33"/>
  <c r="R52" i="33"/>
  <c r="Q52" i="33"/>
  <c r="P52" i="33"/>
  <c r="O52" i="33"/>
  <c r="N52" i="33"/>
  <c r="M52" i="33"/>
  <c r="L52" i="33"/>
  <c r="K52" i="33"/>
  <c r="J52" i="33"/>
  <c r="I52" i="33"/>
  <c r="H52" i="33"/>
  <c r="G52" i="33"/>
  <c r="F52" i="33"/>
  <c r="E52" i="33"/>
  <c r="D52" i="33"/>
  <c r="C52" i="33"/>
  <c r="X51" i="33"/>
  <c r="W51" i="33"/>
  <c r="V51" i="33"/>
  <c r="U51" i="33"/>
  <c r="T51" i="33"/>
  <c r="S51" i="33"/>
  <c r="R51" i="33"/>
  <c r="Q51" i="33"/>
  <c r="P51" i="33"/>
  <c r="O51" i="33"/>
  <c r="N51" i="33"/>
  <c r="M51" i="33"/>
  <c r="L51" i="33"/>
  <c r="K51" i="33"/>
  <c r="J51" i="33"/>
  <c r="I51" i="33"/>
  <c r="H51" i="33"/>
  <c r="G51" i="33"/>
  <c r="F51" i="33"/>
  <c r="E51" i="33"/>
  <c r="D51" i="33"/>
  <c r="C51" i="33"/>
  <c r="X50" i="33"/>
  <c r="W50" i="33"/>
  <c r="V50" i="33"/>
  <c r="U50" i="33"/>
  <c r="T50" i="33"/>
  <c r="S50" i="33"/>
  <c r="R50" i="33"/>
  <c r="Q50" i="33"/>
  <c r="P50" i="33"/>
  <c r="O50" i="33"/>
  <c r="N50" i="33"/>
  <c r="M50" i="33"/>
  <c r="L50" i="33"/>
  <c r="K50" i="33"/>
  <c r="J50" i="33"/>
  <c r="I50" i="33"/>
  <c r="H50" i="33"/>
  <c r="G50" i="33"/>
  <c r="F50" i="33"/>
  <c r="E50" i="33"/>
  <c r="D50" i="33"/>
  <c r="C50" i="33"/>
  <c r="X49" i="33"/>
  <c r="W49" i="33"/>
  <c r="V49" i="33"/>
  <c r="U49" i="33"/>
  <c r="T49" i="33"/>
  <c r="S49" i="33"/>
  <c r="R49" i="33"/>
  <c r="Q49" i="33"/>
  <c r="P49" i="33"/>
  <c r="O49" i="33"/>
  <c r="N49" i="33"/>
  <c r="M49" i="33"/>
  <c r="L49" i="33"/>
  <c r="K49" i="33"/>
  <c r="J49" i="33"/>
  <c r="I49" i="33"/>
  <c r="H49" i="33"/>
  <c r="G49" i="33"/>
  <c r="F49" i="33"/>
  <c r="E49" i="33"/>
  <c r="D49" i="33"/>
  <c r="C49" i="33"/>
  <c r="X48" i="33"/>
  <c r="W48" i="33"/>
  <c r="V48" i="33"/>
  <c r="U48" i="33"/>
  <c r="T48" i="33"/>
  <c r="S48" i="33"/>
  <c r="R48" i="33"/>
  <c r="Q48" i="33"/>
  <c r="P48" i="33"/>
  <c r="O48" i="33"/>
  <c r="N48" i="33"/>
  <c r="M48" i="33"/>
  <c r="L48" i="33"/>
  <c r="K48" i="33"/>
  <c r="J48" i="33"/>
  <c r="I48" i="33"/>
  <c r="H48" i="33"/>
  <c r="G48" i="33"/>
  <c r="F48" i="33"/>
  <c r="E48" i="33"/>
  <c r="D48" i="33"/>
  <c r="C48" i="33"/>
  <c r="X47" i="33"/>
  <c r="W47" i="33"/>
  <c r="V47" i="33"/>
  <c r="U47" i="33"/>
  <c r="T47" i="33"/>
  <c r="S47" i="33"/>
  <c r="R47" i="33"/>
  <c r="Q47" i="33"/>
  <c r="P47" i="33"/>
  <c r="O47" i="33"/>
  <c r="N47" i="33"/>
  <c r="M47" i="33"/>
  <c r="L47" i="33"/>
  <c r="K47" i="33"/>
  <c r="J47" i="33"/>
  <c r="I47" i="33"/>
  <c r="H47" i="33"/>
  <c r="G47" i="33"/>
  <c r="F47" i="33"/>
  <c r="E47" i="33"/>
  <c r="D47" i="33"/>
  <c r="C47" i="33"/>
  <c r="X46" i="33"/>
  <c r="W46" i="33"/>
  <c r="V46" i="33"/>
  <c r="U46" i="33"/>
  <c r="T46" i="33"/>
  <c r="S46" i="33"/>
  <c r="R46" i="33"/>
  <c r="Q46" i="33"/>
  <c r="P46" i="33"/>
  <c r="O46" i="33"/>
  <c r="N46" i="33"/>
  <c r="M46" i="33"/>
  <c r="L46" i="33"/>
  <c r="K46" i="33"/>
  <c r="J46" i="33"/>
  <c r="I46" i="33"/>
  <c r="H46" i="33"/>
  <c r="G46" i="33"/>
  <c r="F46" i="33"/>
  <c r="E46" i="33"/>
  <c r="D46" i="33"/>
  <c r="C46" i="33"/>
  <c r="Y42" i="33"/>
  <c r="Y41" i="33"/>
  <c r="Y40" i="33"/>
  <c r="Y39" i="33"/>
  <c r="Y38" i="33"/>
  <c r="Y37" i="33"/>
  <c r="Y36" i="33"/>
  <c r="Y35" i="33"/>
  <c r="Y34" i="33"/>
  <c r="Y33" i="33"/>
  <c r="X27" i="33"/>
  <c r="W27" i="33"/>
  <c r="Y27" i="33"/>
  <c r="V27" i="33"/>
  <c r="U27" i="33"/>
  <c r="T27" i="33"/>
  <c r="S27" i="33"/>
  <c r="R27" i="33"/>
  <c r="Q27" i="33"/>
  <c r="P27" i="33"/>
  <c r="O27" i="33"/>
  <c r="N27" i="33"/>
  <c r="M27" i="33"/>
  <c r="L27" i="33"/>
  <c r="K27" i="33"/>
  <c r="J27" i="33"/>
  <c r="I27" i="33"/>
  <c r="H27" i="33"/>
  <c r="G27" i="33"/>
  <c r="F27" i="33"/>
  <c r="E27" i="33"/>
  <c r="D27" i="33"/>
  <c r="C27" i="33"/>
  <c r="Y26" i="33"/>
  <c r="Y25" i="33"/>
  <c r="Y24" i="33"/>
  <c r="Y23" i="33"/>
  <c r="Y22" i="33"/>
  <c r="Y21" i="33"/>
  <c r="Y20" i="33"/>
  <c r="Y19" i="33"/>
  <c r="Y18" i="33"/>
  <c r="X12" i="33"/>
  <c r="W12" i="33"/>
  <c r="Y12" i="33"/>
  <c r="V12" i="33"/>
  <c r="U12" i="33"/>
  <c r="T12" i="33"/>
  <c r="S12" i="33"/>
  <c r="R12" i="33"/>
  <c r="Q12" i="33"/>
  <c r="P12" i="33"/>
  <c r="O5" i="33"/>
  <c r="O4" i="33"/>
  <c r="O12" i="33"/>
  <c r="N12" i="33"/>
  <c r="M5" i="33"/>
  <c r="M12" i="33"/>
  <c r="L12" i="33"/>
  <c r="K12" i="33"/>
  <c r="J12" i="33"/>
  <c r="I12" i="33"/>
  <c r="H12" i="33"/>
  <c r="G12" i="33"/>
  <c r="F12" i="33"/>
  <c r="E12" i="33"/>
  <c r="D12" i="33"/>
  <c r="C12" i="33"/>
  <c r="X11" i="33"/>
  <c r="W11" i="33"/>
  <c r="Y11" i="33"/>
  <c r="V11" i="33"/>
  <c r="U11" i="33"/>
  <c r="T11" i="33"/>
  <c r="S11" i="33"/>
  <c r="R11" i="33"/>
  <c r="Q11" i="33"/>
  <c r="P11" i="33"/>
  <c r="O8" i="33"/>
  <c r="O11" i="33"/>
  <c r="N11" i="33"/>
  <c r="M8" i="33"/>
  <c r="M11" i="33"/>
  <c r="L11" i="33"/>
  <c r="K11" i="33"/>
  <c r="J11" i="33"/>
  <c r="I11" i="33"/>
  <c r="H11" i="33"/>
  <c r="G11" i="33"/>
  <c r="F11" i="33"/>
  <c r="E11" i="33"/>
  <c r="D11" i="33"/>
  <c r="C11" i="33"/>
  <c r="X10" i="33"/>
  <c r="W10" i="33"/>
  <c r="Y10" i="33"/>
  <c r="V10" i="33"/>
  <c r="U10" i="33"/>
  <c r="T10" i="33"/>
  <c r="S10" i="33"/>
  <c r="R10" i="33"/>
  <c r="Q10" i="33"/>
  <c r="P10" i="33"/>
  <c r="O9" i="33"/>
  <c r="O10" i="33"/>
  <c r="N10" i="33"/>
  <c r="M10" i="33"/>
  <c r="L10" i="33"/>
  <c r="K10" i="33"/>
  <c r="J10" i="33"/>
  <c r="I10" i="33"/>
  <c r="H10" i="33"/>
  <c r="G10" i="33"/>
  <c r="F10" i="33"/>
  <c r="E10" i="33"/>
  <c r="D10" i="33"/>
  <c r="C10" i="33"/>
  <c r="Y9" i="33"/>
  <c r="Y8" i="33"/>
  <c r="Y7" i="33"/>
  <c r="O7" i="33"/>
  <c r="M7" i="33"/>
  <c r="Y6" i="33"/>
  <c r="O6" i="33"/>
  <c r="Y5" i="33"/>
  <c r="Y4" i="33"/>
</calcChain>
</file>

<file path=xl/sharedStrings.xml><?xml version="1.0" encoding="utf-8"?>
<sst xmlns="http://schemas.openxmlformats.org/spreadsheetml/2006/main" count="3582" uniqueCount="628">
  <si>
    <t>UTAH FEDERAL STATISTICS OF INCOME - Tax Year 2021</t>
  </si>
  <si>
    <t/>
  </si>
  <si>
    <t>Prepared by the Economics and Statistical Unit of the Utah State Tax Commission</t>
  </si>
  <si>
    <t>Table of Contents</t>
  </si>
  <si>
    <t>About</t>
  </si>
  <si>
    <t>Explanation of Federal Income Tax Data</t>
  </si>
  <si>
    <t>Table 1</t>
  </si>
  <si>
    <t>Summary Statistics by Adjusted Gross Income (AGI) Class</t>
  </si>
  <si>
    <t>Table 2</t>
  </si>
  <si>
    <t>Summary Statistics by Filing Status</t>
  </si>
  <si>
    <t>Table 3</t>
  </si>
  <si>
    <t>Summary Statistics by AGI Class and Filing Status</t>
  </si>
  <si>
    <t>Table 4</t>
  </si>
  <si>
    <t>Summary of Standard and Itemized Deductions by AGI Class</t>
  </si>
  <si>
    <t>Table 5</t>
  </si>
  <si>
    <t>Summary Statistics by AGI Class and Age</t>
  </si>
  <si>
    <t>Table 6</t>
  </si>
  <si>
    <t>Statistics of Income By County</t>
  </si>
  <si>
    <t>Table 7</t>
  </si>
  <si>
    <t>Statistics of Income By County and AGI Class</t>
  </si>
  <si>
    <t>Table 8</t>
  </si>
  <si>
    <t>Statistics of Income By County and Filing Status</t>
  </si>
  <si>
    <t>Table 9</t>
  </si>
  <si>
    <t>Statistics of Income By City</t>
  </si>
  <si>
    <t>Table 10</t>
  </si>
  <si>
    <t>Ranking of Utah Cities by Number of Returns, AGI, Federal Taxes, and Exemptions</t>
  </si>
  <si>
    <t>Table 11</t>
  </si>
  <si>
    <t>Statistics of Income By Zipcode</t>
  </si>
  <si>
    <t>Table 12</t>
  </si>
  <si>
    <t>Household Statistics of Income by County</t>
  </si>
  <si>
    <t>Table 13</t>
  </si>
  <si>
    <t>Household Statistics of Income by County and AGI Class</t>
  </si>
  <si>
    <t>Table 14</t>
  </si>
  <si>
    <t>Household Statistics of Income by City</t>
  </si>
  <si>
    <t>Table 15</t>
  </si>
  <si>
    <t>Household Statistics of Income by Zipcode</t>
  </si>
  <si>
    <t>Table 16</t>
  </si>
  <si>
    <t>Adjusted Gross Income Over Age 65 by AGI Class</t>
  </si>
  <si>
    <t>Table 17</t>
  </si>
  <si>
    <t>Adjusted Gross Income Over Age 65 by County</t>
  </si>
  <si>
    <t>Table 18</t>
  </si>
  <si>
    <t>Sources of Income by AGI Class, Total &amp; Average Values</t>
  </si>
  <si>
    <t>Table 19</t>
  </si>
  <si>
    <t>Miscellaneous Sources of Income by AGI Class, Total &amp; Average Values</t>
  </si>
  <si>
    <t>Table 20</t>
  </si>
  <si>
    <t>Adjustments to Income by AGI Class, Total &amp; Average Values</t>
  </si>
  <si>
    <t>Table 21</t>
  </si>
  <si>
    <t>Schedule A, Itemized Deductions, Total &amp; Average Values</t>
  </si>
  <si>
    <t>Table 22</t>
  </si>
  <si>
    <t>Schedule A, Detailed Itemized Deductions, Total &amp; Average Values</t>
  </si>
  <si>
    <t>Table 23</t>
  </si>
  <si>
    <t>Schedule C, Sole Proprietors Gross Receipts &amp; Profits, Total &amp; Average Values</t>
  </si>
  <si>
    <t>Table 24</t>
  </si>
  <si>
    <t>Schedule C, Sole Proprietors Detailed Business Expenses, Total &amp; Average Values</t>
  </si>
  <si>
    <t>Table 25</t>
  </si>
  <si>
    <t>Schedule D, Capital Gains and Losses, Total &amp; Average Values</t>
  </si>
  <si>
    <t>Table 26</t>
  </si>
  <si>
    <t>Schedule E, Supplemental Income from Rents, Royalties, Partnerships, Estates &amp; Trusts, Total &amp; Average Values</t>
  </si>
  <si>
    <t>Table 27</t>
  </si>
  <si>
    <t>Schedule F, Farm Income, Total &amp; Average Values</t>
  </si>
  <si>
    <t>Table 28</t>
  </si>
  <si>
    <t>Schedule F, Farm Detailed Expenses, Total &amp; Average Values</t>
  </si>
  <si>
    <t>Table 29</t>
  </si>
  <si>
    <t>Credits and Estimated Payments, Total &amp; Average Values</t>
  </si>
  <si>
    <t>Table 30</t>
  </si>
  <si>
    <t>Other Taxes, Total &amp; Average Values</t>
  </si>
  <si>
    <t>Report Date: Dec 5, 2023</t>
  </si>
  <si>
    <t>Back to Table of Contents</t>
  </si>
  <si>
    <t>About Federal Income Tax Data</t>
  </si>
  <si>
    <t>Various tables in this report include average values.  The average values are only averages for taxpayers using a particular form or line.</t>
  </si>
  <si>
    <t>FEDERAL STATISTICS OF INCOME - Tax Year 2021</t>
  </si>
  <si>
    <t>Adjusted Gross Income Class</t>
  </si>
  <si>
    <t>Number of Returns</t>
  </si>
  <si>
    <t>Total Federal Adjusted Gross Income</t>
  </si>
  <si>
    <t>Total Federal Tax</t>
  </si>
  <si>
    <t>Total Number of Exemptions</t>
  </si>
  <si>
    <t>Average Federal Adjusted Gross Income</t>
  </si>
  <si>
    <t>Average Federal Tax</t>
  </si>
  <si>
    <t>Average Number of Exemptions</t>
  </si>
  <si>
    <t>Under $1</t>
  </si>
  <si>
    <t>$1 - $5k</t>
  </si>
  <si>
    <t>&gt;$5k - $10k</t>
  </si>
  <si>
    <t>&gt;$10k - $15k</t>
  </si>
  <si>
    <t>&gt;$15k - $20k</t>
  </si>
  <si>
    <t>&gt;$20k - $25k</t>
  </si>
  <si>
    <t>&gt;$25k - $30k</t>
  </si>
  <si>
    <t>&gt;$30k - $35k</t>
  </si>
  <si>
    <t>&gt;$35k - $40k</t>
  </si>
  <si>
    <t>&gt;$40k - $45k</t>
  </si>
  <si>
    <t>&gt;$45k - $50k</t>
  </si>
  <si>
    <t>&gt;$50k - $75k</t>
  </si>
  <si>
    <t>&gt;$75k - $100k</t>
  </si>
  <si>
    <t>&gt;$100k - $250k</t>
  </si>
  <si>
    <t>&gt;$250k - $500k</t>
  </si>
  <si>
    <t>&gt;$500k - $1 million</t>
  </si>
  <si>
    <t>Over $1 million</t>
  </si>
  <si>
    <t>Total</t>
  </si>
  <si>
    <t>N/D = Non-disclosable</t>
  </si>
  <si>
    <t>Filing Status</t>
  </si>
  <si>
    <t>Median Federal Adjusted Gross Income (Rounded)</t>
  </si>
  <si>
    <t>Median Federal Tax (Rounded)</t>
  </si>
  <si>
    <t>Median Number of Exemptions</t>
  </si>
  <si>
    <t>Single</t>
  </si>
  <si>
    <t>Head of Household</t>
  </si>
  <si>
    <t>Married Filing Joint</t>
  </si>
  <si>
    <t>Married Filing Separate</t>
  </si>
  <si>
    <t>Adjusted Gross Income Class and Filing Status</t>
  </si>
  <si>
    <t>Under $10k</t>
  </si>
  <si>
    <t>Single/Married Filing Separate</t>
  </si>
  <si>
    <t>Head of Household</t>
  </si>
  <si>
    <t>Married Filing Joint</t>
  </si>
  <si>
    <t>$10k - $25k</t>
  </si>
  <si>
    <t>&gt;$25k - $50k</t>
  </si>
  <si>
    <t>&gt;$50k - $75k</t>
  </si>
  <si>
    <t>&gt;$75k - $100k</t>
  </si>
  <si>
    <t>&gt;$100k - $250k</t>
  </si>
  <si>
    <t>Over $250k</t>
  </si>
  <si>
    <t>All</t>
  </si>
  <si>
    <t>Federal Adjusted Gross Income</t>
  </si>
  <si>
    <t>Federal Taxable Income</t>
  </si>
  <si>
    <t>Standard Deductions</t>
  </si>
  <si>
    <t>Number of Standard Deduction Returns</t>
  </si>
  <si>
    <t>Itemized Deductions</t>
  </si>
  <si>
    <t>Number of Itemized Deduction Returns</t>
  </si>
  <si>
    <t>Standard Deduction Percent</t>
  </si>
  <si>
    <t>Adjusted Gross Income Class and Age Group</t>
  </si>
  <si>
    <t>24 AND UNDER</t>
  </si>
  <si>
    <t>25 TO 29</t>
  </si>
  <si>
    <t>30 TO 39</t>
  </si>
  <si>
    <t>40 TO 49</t>
  </si>
  <si>
    <t>50 TO 59</t>
  </si>
  <si>
    <t>60 TO 69</t>
  </si>
  <si>
    <t>70 TO 79</t>
  </si>
  <si>
    <t>80 AND OVER</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</si>
  <si>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</si>
  <si>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</si>
  <si>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</si>
  <si>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</si>
  <si>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</si>
  <si>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</si>
  <si>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</si>
  <si>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</si>
  <si>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</si>
  <si>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</si>
  <si>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</si>
  <si>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</si>
  <si>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</si>
  <si>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</si>
  <si>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</si>
  <si>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</si>
  <si>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</si>
  <si>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</si>
  <si>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</si>
  <si>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</si>
  <si>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</si>
  <si>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</si>
  <si>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</si>
  <si>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</si>
  <si>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</si>
  <si>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</si>
  <si>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</si>
  <si>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</si>
  <si>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</si>
  <si>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</si>
  <si>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PRIOR YEAR</t>
  </si>
  <si>
    <t>Prior year returns included as a separate county</t>
  </si>
  <si>
    <t>County and Adjusted Gross Income Class</t>
  </si>
  <si>
    <t>County and Filing Status</t>
  </si>
  <si>
    <t>Includes cities with 1,000 or more returns</t>
  </si>
  <si>
    <t>City</t>
  </si>
  <si>
    <t>ALPINE UT</t>
  </si>
  <si>
    <t>AMERICAN FORK UT</t>
  </si>
  <si>
    <t>BEAVER UT</t>
  </si>
  <si>
    <t>BLANDING UT</t>
  </si>
  <si>
    <t>BLUFFDALE UT</t>
  </si>
  <si>
    <t>BOUNTIFUL UT</t>
  </si>
  <si>
    <t>BRIGHAM CITY UT</t>
  </si>
  <si>
    <t>CEDAR CITY UT</t>
  </si>
  <si>
    <t>CEDAR HILLS UT</t>
  </si>
  <si>
    <t>CENTERVILLE UT</t>
  </si>
  <si>
    <t>CLEARFIELD UT</t>
  </si>
  <si>
    <t>CLINTON UT</t>
  </si>
  <si>
    <t>COALVILLE UT</t>
  </si>
  <si>
    <t>COTTONWOOD HEIGHTS UT</t>
  </si>
  <si>
    <t>DELTA UT</t>
  </si>
  <si>
    <t>DRAPER UT</t>
  </si>
  <si>
    <t>DUCHESNE UT</t>
  </si>
  <si>
    <t>EAGLE MOUNTAIN UT</t>
  </si>
  <si>
    <t>EDEN UT</t>
  </si>
  <si>
    <t>ELK RIDGE UT</t>
  </si>
  <si>
    <t>ENOCH UT</t>
  </si>
  <si>
    <t>EPHRAIM UT</t>
  </si>
  <si>
    <t>FAIRVIEW UT</t>
  </si>
  <si>
    <t>FARMINGTON UT</t>
  </si>
  <si>
    <t>FARR WEST UT</t>
  </si>
  <si>
    <t>FILLMORE UT</t>
  </si>
  <si>
    <t>FRUIT HEIGHTS UT</t>
  </si>
  <si>
    <t>GARLAND UT</t>
  </si>
  <si>
    <t>GRANTSVILLE UT</t>
  </si>
  <si>
    <t>HARRISVILLE UT</t>
  </si>
  <si>
    <t>HEBER CITY UT</t>
  </si>
  <si>
    <t>HELPER UT</t>
  </si>
  <si>
    <t>HERRIMAN UT</t>
  </si>
  <si>
    <t>HIGHLAND UT</t>
  </si>
  <si>
    <t>HILL AFB UT</t>
  </si>
  <si>
    <t>HOLLADAY UT</t>
  </si>
  <si>
    <t>HOOPER UT</t>
  </si>
  <si>
    <t>HUNTSVILLE UT</t>
  </si>
  <si>
    <t>HURRICANE UT</t>
  </si>
  <si>
    <t>HYDE PARK UT</t>
  </si>
  <si>
    <t>HYRUM UT</t>
  </si>
  <si>
    <t>IVINS UT</t>
  </si>
  <si>
    <t>KAMAS UT</t>
  </si>
  <si>
    <t>KANAB UT</t>
  </si>
  <si>
    <t>KAYSVILLE UT</t>
  </si>
  <si>
    <t>KEARNS UT</t>
  </si>
  <si>
    <t>LA VERKIN UT</t>
  </si>
  <si>
    <t>LAYTON UT</t>
  </si>
  <si>
    <t>LEHI UT</t>
  </si>
  <si>
    <t>LINDON UT</t>
  </si>
  <si>
    <t>LOGAN UT</t>
  </si>
  <si>
    <t>MAGNA UT</t>
  </si>
  <si>
    <t>MANTI UT</t>
  </si>
  <si>
    <t>MAPLETON UT</t>
  </si>
  <si>
    <t>MIDVALE UT</t>
  </si>
  <si>
    <t>MIDWAY UT</t>
  </si>
  <si>
    <t>MILLCREEK UT</t>
  </si>
  <si>
    <t>MOAB UT</t>
  </si>
  <si>
    <t>MONROE UT</t>
  </si>
  <si>
    <t>MORGAN UT</t>
  </si>
  <si>
    <t>MOUNT PLEASANT UT</t>
  </si>
  <si>
    <t>MURRAY UT</t>
  </si>
  <si>
    <t>NEPHI UT</t>
  </si>
  <si>
    <t>NIBLEY UT</t>
  </si>
  <si>
    <t>NORTH LOGAN UT</t>
  </si>
  <si>
    <t>NORTH OGDEN UT</t>
  </si>
  <si>
    <t>NORTH SALT LAKE UT</t>
  </si>
  <si>
    <t>OGDEN UT</t>
  </si>
  <si>
    <t>OREM UT</t>
  </si>
  <si>
    <t>PARK CITY UT</t>
  </si>
  <si>
    <t>PAROWAN UT</t>
  </si>
  <si>
    <t>PAYSON UT</t>
  </si>
  <si>
    <t>PERRY UT</t>
  </si>
  <si>
    <t>PLAIN CITY UT</t>
  </si>
  <si>
    <t>PLEASANT GROVE UT</t>
  </si>
  <si>
    <t>PLEASANT VIEW UT</t>
  </si>
  <si>
    <t>PRICE UT</t>
  </si>
  <si>
    <t>PROVIDENCE UT</t>
  </si>
  <si>
    <t>PROVO UT</t>
  </si>
  <si>
    <t>RICHFIELD UT</t>
  </si>
  <si>
    <t>RICHMOND UT</t>
  </si>
  <si>
    <t>RIVERDALE UT</t>
  </si>
  <si>
    <t>RIVERTON UT</t>
  </si>
  <si>
    <t>ROOSEVELT UT</t>
  </si>
  <si>
    <t>ROY UT</t>
  </si>
  <si>
    <t>SALEM UT</t>
  </si>
  <si>
    <t>SALINA UT</t>
  </si>
  <si>
    <t>SALT LAKE CITY UT</t>
  </si>
  <si>
    <t>SANDY UT</t>
  </si>
  <si>
    <t>SANTA CLARA UT</t>
  </si>
  <si>
    <t>SANTAQUIN UT</t>
  </si>
  <si>
    <t>SARATOGA SPRINGS UT</t>
  </si>
  <si>
    <t>SMITHFIELD UT</t>
  </si>
  <si>
    <t>SOUTH JORDAN UT</t>
  </si>
  <si>
    <t>SOUTH OGDEN UT</t>
  </si>
  <si>
    <t>SOUTH SALT LAKE UT</t>
  </si>
  <si>
    <t>SOUTH WEBER UT</t>
  </si>
  <si>
    <t>SPANISH FORK UT</t>
  </si>
  <si>
    <t>SPRINGVILLE UT</t>
  </si>
  <si>
    <t>ST GEORGE UT</t>
  </si>
  <si>
    <t>STANSBURY PARK UT</t>
  </si>
  <si>
    <t>SUNSET UT</t>
  </si>
  <si>
    <t>SYRACUSE UT</t>
  </si>
  <si>
    <t>TAYLORSVILLE UT</t>
  </si>
  <si>
    <t>TOOELE UT</t>
  </si>
  <si>
    <t>TREMONTON UT</t>
  </si>
  <si>
    <t>VERNAL UT</t>
  </si>
  <si>
    <t>VINEYARD UT</t>
  </si>
  <si>
    <t>WASHINGTON TERRACE UT</t>
  </si>
  <si>
    <t>WASHINGTON UT</t>
  </si>
  <si>
    <t>WELLSVILLE UT</t>
  </si>
  <si>
    <t>WEST BOUNTIFUL UT</t>
  </si>
  <si>
    <t>WEST HAVEN UT</t>
  </si>
  <si>
    <t>WEST JORDAN UT</t>
  </si>
  <si>
    <t>WEST POINT UT</t>
  </si>
  <si>
    <t>WEST VALLEY UT</t>
  </si>
  <si>
    <t>WILLARD UT</t>
  </si>
  <si>
    <t>WOODS CROSS UT</t>
  </si>
  <si>
    <t>Excludes prior year returns</t>
  </si>
  <si>
    <t>CITY</t>
  </si>
  <si>
    <t>Rank - Returns</t>
  </si>
  <si>
    <t>Rank - AGI</t>
  </si>
  <si>
    <t>Rank - Federal Tax</t>
  </si>
  <si>
    <t>Rank - Exemptions</t>
  </si>
  <si>
    <t>Rank - Average AGI</t>
  </si>
  <si>
    <t>Rank - Average Federal Tax</t>
  </si>
  <si>
    <t>Rank - Average Exemptions</t>
  </si>
  <si>
    <t>ALPINE UT</t>
  </si>
  <si>
    <t>AMERICAN FORK UT</t>
  </si>
  <si>
    <t>BEAVER UT</t>
  </si>
  <si>
    <t>BLANDING UT</t>
  </si>
  <si>
    <t>BLUFFDALE UT</t>
  </si>
  <si>
    <t>BOUNTIFUL UT</t>
  </si>
  <si>
    <t>BRIGHAM CITY UT</t>
  </si>
  <si>
    <t>CEDAR CITY UT</t>
  </si>
  <si>
    <t>CEDAR HILLS UT</t>
  </si>
  <si>
    <t>CENTERVILLE UT</t>
  </si>
  <si>
    <t>CLEARFIELD UT</t>
  </si>
  <si>
    <t>CLINTON UT</t>
  </si>
  <si>
    <t>COALVILLE UT</t>
  </si>
  <si>
    <t>COTTONWOOD HEIGHTS UT</t>
  </si>
  <si>
    <t>DELTA UT</t>
  </si>
  <si>
    <t>DRAPER UT</t>
  </si>
  <si>
    <t>DUCHESNE UT</t>
  </si>
  <si>
    <t>EAGLE MOUNTAIN UT</t>
  </si>
  <si>
    <t>EDEN UT</t>
  </si>
  <si>
    <t>ELK RIDGE UT</t>
  </si>
  <si>
    <t>ENOCH UT</t>
  </si>
  <si>
    <t>EPHRAIM UT</t>
  </si>
  <si>
    <t>FAIRVIEW UT</t>
  </si>
  <si>
    <t>FARMINGTON UT</t>
  </si>
  <si>
    <t>FARR WEST UT</t>
  </si>
  <si>
    <t>FILLMORE UT</t>
  </si>
  <si>
    <t>FRUIT HEIGHTS UT</t>
  </si>
  <si>
    <t>GARLAND UT</t>
  </si>
  <si>
    <t>GRANTSVILLE UT</t>
  </si>
  <si>
    <t>HARRISVILLE UT</t>
  </si>
  <si>
    <t>HEBER CITY UT</t>
  </si>
  <si>
    <t>HELPER UT</t>
  </si>
  <si>
    <t>HERRIMAN UT</t>
  </si>
  <si>
    <t>HIGHLAND UT</t>
  </si>
  <si>
    <t>HILL AFB UT</t>
  </si>
  <si>
    <t>HOLLADAY UT</t>
  </si>
  <si>
    <t>HOOPER UT</t>
  </si>
  <si>
    <t>HUNTSVILLE UT</t>
  </si>
  <si>
    <t>HURRICANE UT</t>
  </si>
  <si>
    <t>HYDE PARK UT</t>
  </si>
  <si>
    <t>HYRUM UT</t>
  </si>
  <si>
    <t>IVINS UT</t>
  </si>
  <si>
    <t>KAMAS UT</t>
  </si>
  <si>
    <t>KANAB UT</t>
  </si>
  <si>
    <t>KAYSVILLE UT</t>
  </si>
  <si>
    <t>KEARNS UT</t>
  </si>
  <si>
    <t>LA VERKIN UT</t>
  </si>
  <si>
    <t>LAYTON UT</t>
  </si>
  <si>
    <t>LEHI UT</t>
  </si>
  <si>
    <t>LINDON UT</t>
  </si>
  <si>
    <t>LOGAN UT</t>
  </si>
  <si>
    <t>MAGNA UT</t>
  </si>
  <si>
    <t>MANTI UT</t>
  </si>
  <si>
    <t>MAPLETON UT</t>
  </si>
  <si>
    <t>MIDVALE UT</t>
  </si>
  <si>
    <t>MIDWAY UT</t>
  </si>
  <si>
    <t>MILLCREEK UT</t>
  </si>
  <si>
    <t>MOAB UT</t>
  </si>
  <si>
    <t>MONROE UT</t>
  </si>
  <si>
    <t>MORGAN UT</t>
  </si>
  <si>
    <t>MOUNT PLEASANT UT</t>
  </si>
  <si>
    <t>MURRAY UT</t>
  </si>
  <si>
    <t>NEPHI UT</t>
  </si>
  <si>
    <t>NIBLEY UT</t>
  </si>
  <si>
    <t>NORTH LOGAN UT</t>
  </si>
  <si>
    <t>NORTH OGDEN UT</t>
  </si>
  <si>
    <t>NORTH SALT LAKE UT</t>
  </si>
  <si>
    <t>OGDEN UT</t>
  </si>
  <si>
    <t>OREM UT</t>
  </si>
  <si>
    <t>PARK CITY UT</t>
  </si>
  <si>
    <t>PAROWAN UT</t>
  </si>
  <si>
    <t>PAYSON UT</t>
  </si>
  <si>
    <t>PERRY UT</t>
  </si>
  <si>
    <t>PLAIN CITY UT</t>
  </si>
  <si>
    <t>PLEASANT GROVE UT</t>
  </si>
  <si>
    <t>PLEASANT VIEW UT</t>
  </si>
  <si>
    <t>PRICE UT</t>
  </si>
  <si>
    <t>PROVIDENCE UT</t>
  </si>
  <si>
    <t>PROVO UT</t>
  </si>
  <si>
    <t>RICHFIELD UT</t>
  </si>
  <si>
    <t>RICHMOND UT</t>
  </si>
  <si>
    <t>RIVERDALE UT</t>
  </si>
  <si>
    <t>RIVERTON UT</t>
  </si>
  <si>
    <t>ROOSEVELT UT</t>
  </si>
  <si>
    <t>ROY UT</t>
  </si>
  <si>
    <t>SALEM UT</t>
  </si>
  <si>
    <t>SALINA UT</t>
  </si>
  <si>
    <t>SALT LAKE CITY UT</t>
  </si>
  <si>
    <t>SANDY UT</t>
  </si>
  <si>
    <t>SANTA CLARA UT</t>
  </si>
  <si>
    <t>SANTAQUIN UT</t>
  </si>
  <si>
    <t>SARATOGA SPRINGS UT</t>
  </si>
  <si>
    <t>SMITHFIELD UT</t>
  </si>
  <si>
    <t>SOUTH JORDAN UT</t>
  </si>
  <si>
    <t>SOUTH OGDEN UT</t>
  </si>
  <si>
    <t>SOUTH SALT LAKE UT</t>
  </si>
  <si>
    <t>SOUTH WEBER UT</t>
  </si>
  <si>
    <t>SPANISH FORK UT</t>
  </si>
  <si>
    <t>SPRINGVILLE UT</t>
  </si>
  <si>
    <t>ST GEORGE UT</t>
  </si>
  <si>
    <t>STANSBURY PARK UT</t>
  </si>
  <si>
    <t>SUNSET UT</t>
  </si>
  <si>
    <t>SYRACUSE UT</t>
  </si>
  <si>
    <t>TAYLORSVILLE UT</t>
  </si>
  <si>
    <t>TOOELE UT</t>
  </si>
  <si>
    <t>TREMONTON UT</t>
  </si>
  <si>
    <t>VERNAL UT</t>
  </si>
  <si>
    <t>VINEYARD UT</t>
  </si>
  <si>
    <t>WASHINGTON TERRACE UT</t>
  </si>
  <si>
    <t>WASHINGTON UT</t>
  </si>
  <si>
    <t>WELLSVILLE UT</t>
  </si>
  <si>
    <t>WEST BOUNTIFUL UT</t>
  </si>
  <si>
    <t>WEST HAVEN UT</t>
  </si>
  <si>
    <t>WEST JORDAN UT</t>
  </si>
  <si>
    <t>WEST POINT UT</t>
  </si>
  <si>
    <t>WEST VALLEY UT</t>
  </si>
  <si>
    <t>WILLARD UT</t>
  </si>
  <si>
    <t>WOODS CROSS UT</t>
  </si>
  <si>
    <t>Includes zipcodes with 1,000 or more returns</t>
  </si>
  <si>
    <t>Zipcode</t>
  </si>
  <si>
    <t>Household Statistics of Income By County</t>
  </si>
  <si>
    <t>Number of Households</t>
  </si>
  <si>
    <t>Household Federal Adjusted Gross Income</t>
  </si>
  <si>
    <t>Household Federal Tax</t>
  </si>
  <si>
    <t>Household Number of Exemptions</t>
  </si>
  <si>
    <t>Household Average Federal Adjusted Gross Income</t>
  </si>
  <si>
    <t>Household Average Federal Tax</t>
  </si>
  <si>
    <t>Household Average Number of Exemptions</t>
  </si>
  <si>
    <t>Household Median Federal Adjusted Gross Income (Rounded)</t>
  </si>
  <si>
    <t>Household Median Federal Tax (Rounded)</t>
  </si>
  <si>
    <t>Household Median Number of Exemptions</t>
  </si>
  <si>
    <t>Household Statistics of Income By County and AGI Class</t>
  </si>
  <si>
    <t>Household Statistics of Income By City</t>
  </si>
  <si>
    <t>Includes cities with 1,000 or more households</t>
  </si>
  <si>
    <t>Household Statistics of Income By Zipcode</t>
  </si>
  <si>
    <t>Includes zipcodes with 1,000 or more households</t>
  </si>
  <si>
    <t>Adjusted Gross Income Class and Age Over 65</t>
  </si>
  <si>
    <t>Under $1</t>
  </si>
  <si>
    <t>NONE 65 OR OLDER</t>
  </si>
  <si>
    <t>ONE 65 OR OLDER</t>
  </si>
  <si>
    <t>TWO 65 OR OLDER</t>
  </si>
  <si>
    <t>$1 - $5k</t>
  </si>
  <si>
    <t>&gt;$5k - $10k</t>
  </si>
  <si>
    <t>&gt;$10k - $15k</t>
  </si>
  <si>
    <t>&gt;$15k - $20k</t>
  </si>
  <si>
    <t>&gt;$20k - $25k</t>
  </si>
  <si>
    <t>&gt;$25k - $30k</t>
  </si>
  <si>
    <t>&gt;$30k - $35k</t>
  </si>
  <si>
    <t>&gt;$35k - $40k</t>
  </si>
  <si>
    <t>&gt;$40k - $45k</t>
  </si>
  <si>
    <t>&gt;$45k - $50k</t>
  </si>
  <si>
    <t>&gt;$250k - $500k</t>
  </si>
  <si>
    <t>&gt;$500k - $1 million</t>
  </si>
  <si>
    <t>Over $1 million</t>
  </si>
  <si>
    <t>County and Age Over 65</t>
  </si>
  <si>
    <t>TOTAL INCOME</t>
  </si>
  <si>
    <t>WAGES</t>
  </si>
  <si>
    <t>INTEREST</t>
  </si>
  <si>
    <t>DIVIDENDS</t>
  </si>
  <si>
    <t>STATE TAX REFUND</t>
  </si>
  <si>
    <t>ALIMONY RECEIVED</t>
  </si>
  <si>
    <t>SCHEDULES C, D E, &amp; F</t>
  </si>
  <si>
    <t>OTHER GAINS</t>
  </si>
  <si>
    <t>TAXABLE IRAs</t>
  </si>
  <si>
    <t>TAXABLE PENSIONS &amp; ANNUITIES</t>
  </si>
  <si>
    <t>TAXABLE UNEMPLOYMENT</t>
  </si>
  <si>
    <t>TAXABLE SOCIAL SECURITY</t>
  </si>
  <si>
    <t>OTHER INCOME</t>
  </si>
  <si>
    <t>OTHER</t>
  </si>
  <si>
    <t>Number</t>
  </si>
  <si>
    <t>Average</t>
  </si>
  <si>
    <t>NON-TAXED INTEREST</t>
  </si>
  <si>
    <t>QUALIFIED DIVIDENDS</t>
  </si>
  <si>
    <t>IRA DISTRIBUTIONS</t>
  </si>
  <si>
    <t>PENSIONS &amp; ANNUITIES</t>
  </si>
  <si>
    <t>SOCIAL SECURITY</t>
  </si>
  <si>
    <t>NET OPERATING LOSS</t>
  </si>
  <si>
    <t>EDUCATOR EXPENSE</t>
  </si>
  <si>
    <t>RESERVIST BUSINESS EXPENSE</t>
  </si>
  <si>
    <t>HEALTH SAVING ACCOUNT</t>
  </si>
  <si>
    <t>MOVING EXPENSES</t>
  </si>
  <si>
    <t>SEP, SIMPLE, &amp; QUALIFIED PLANS</t>
  </si>
  <si>
    <t>SELF-EMPLOYED HEALTH INSURANCE</t>
  </si>
  <si>
    <t>SAVING WITHDRAWAL PENALTY</t>
  </si>
  <si>
    <t>ALIMONY PAID</t>
  </si>
  <si>
    <t>IRA DEDUCTION</t>
  </si>
  <si>
    <t>STUDENT LOAN INTEREST</t>
  </si>
  <si>
    <t>TUITION/FEES</t>
  </si>
  <si>
    <t>OTHER ADJUSTMENTS</t>
  </si>
  <si>
    <t>TOTAL ADJUSTMENTS</t>
  </si>
  <si>
    <t>QUALIFIED BUSINESS INCOME DEDUCTION</t>
  </si>
  <si>
    <t>CHARITABLE CONTRIBUTIONS FOR STANDARD DEDUCTION TAXPAYERS</t>
  </si>
  <si>
    <t/>
  </si>
  <si>
    <t>ADJUSTED GROSS INCOME</t>
  </si>
  <si>
    <t>MEDICAL DEDUCTION</t>
  </si>
  <si>
    <t>TOTAL TAXES</t>
  </si>
  <si>
    <t>INTEREST DEDUCTION</t>
  </si>
  <si>
    <t>CONTRIBUTIONS</t>
  </si>
  <si>
    <t>NET CASUALTY LOSSES</t>
  </si>
  <si>
    <t>MISCELLANEOUS DEDUCTIONS</t>
  </si>
  <si>
    <t>LIMITED DEDUCTIONS</t>
  </si>
  <si>
    <t>TOTAL DEDUCTIONS</t>
  </si>
  <si>
    <t>Limited Deductions = itemized deductions that can be claimed on Form 1040, Schedule A Line 17.</t>
  </si>
  <si>
    <t>Total deductions = itemized deductions before limits are applied.</t>
  </si>
  <si>
    <t>TOTAL MEDICAL EXPENSES*</t>
  </si>
  <si>
    <t>STATE INCOME OR SALES TAXES*</t>
  </si>
  <si>
    <t>REAL ESTATE TAXES*</t>
  </si>
  <si>
    <t>PERSONAL PROPERTY TAXES*</t>
  </si>
  <si>
    <t>OTHER TAXES</t>
  </si>
  <si>
    <t>FINANCIAL MORTGAGE INTEREST</t>
  </si>
  <si>
    <t>PERSONAL MORTGAGE INTEREST</t>
  </si>
  <si>
    <t>MORTGAGE POINTS</t>
  </si>
  <si>
    <t>INVESTMENT INTEREST</t>
  </si>
  <si>
    <t>OTHER CONTRIBUTIONS</t>
  </si>
  <si>
    <t>CARRYOVER CONTRIBUTIONS</t>
  </si>
  <si>
    <t>OTHER MISCELLANEOUS</t>
  </si>
  <si>
    <t>*Includes non-deductible portions.</t>
  </si>
  <si>
    <t>GROSS RECEIPTS</t>
  </si>
  <si>
    <t>RETURNS &amp; ALLOWANCES</t>
  </si>
  <si>
    <t>COST OF GOODS SOLD</t>
  </si>
  <si>
    <t>GROSS PROFIT</t>
  </si>
  <si>
    <t>GROSS INCOME</t>
  </si>
  <si>
    <t>TOTAL EXPENSES</t>
  </si>
  <si>
    <t>NET PROFIT/LOSS</t>
  </si>
  <si>
    <t>CAR AND TRUCK</t>
  </si>
  <si>
    <t>HOME BUSINESS</t>
  </si>
  <si>
    <t>MORTGAGE INTEREST</t>
  </si>
  <si>
    <t>BUSINESS TRAVEL</t>
  </si>
  <si>
    <t>NET MEALS EXPENSE</t>
  </si>
  <si>
    <t>LEGAL EXPENSE</t>
  </si>
  <si>
    <t>DEPRECIATION</t>
  </si>
  <si>
    <t>NET SHORT GAIN OR LOSS</t>
  </si>
  <si>
    <t>NET LONG GAIN OR LOSS</t>
  </si>
  <si>
    <t>TOTAL NET</t>
  </si>
  <si>
    <t>NET TAXABLE</t>
  </si>
  <si>
    <t>LOSS CARRYOVER</t>
  </si>
  <si>
    <t>RENTAL/ROYALTY INCOME</t>
  </si>
  <si>
    <t>RENTAL/ROYALTY LOSS</t>
  </si>
  <si>
    <t>RENTAL/ROYALTY GAIN</t>
  </si>
  <si>
    <t>NET RENTAL/ROYALTY</t>
  </si>
  <si>
    <t>PARTNERSHIP LOSS</t>
  </si>
  <si>
    <t>PARTNERSHIP GAIN</t>
  </si>
  <si>
    <t>NET PARTNERSHIP</t>
  </si>
  <si>
    <t>ESTATE/TRUST LOSS</t>
  </si>
  <si>
    <t>ESTATE/TRUST GAIN</t>
  </si>
  <si>
    <t>NET ESTATE/TRUST</t>
  </si>
  <si>
    <t>GROSS FARM RENTAL INCOME</t>
  </si>
  <si>
    <t>REAL ESTATE MORTGAGE INVESTMENT CONDUITS (REMICs) INCOME</t>
  </si>
  <si>
    <t>TOTAL SCHEDULE E INCOME</t>
  </si>
  <si>
    <t>GROSS INCOME SCH F</t>
  </si>
  <si>
    <t>GROSS INCOME ACCRUED SCH F</t>
  </si>
  <si>
    <t>PROFIT/LOSS CASH OR ACCRUED SCH F</t>
  </si>
  <si>
    <t>TOTAL EXPENSES SCH F</t>
  </si>
  <si>
    <t>GASOLINE</t>
  </si>
  <si>
    <t>CUSTOM/HIRE</t>
  </si>
  <si>
    <t>MORTGAGE</t>
  </si>
  <si>
    <t>SUPPLIES</t>
  </si>
  <si>
    <t>REPAIRS</t>
  </si>
  <si>
    <t>FOREIGN TAX CREDIT</t>
  </si>
  <si>
    <t>CHILD &amp; DEPENDENT CARE CREDIT</t>
  </si>
  <si>
    <t>REFUNDABLE CHILD &amp; DEPENDENT CARE CREDIT</t>
  </si>
  <si>
    <t>EDUCATION CREDIT</t>
  </si>
  <si>
    <t>RETIREMENT SAVINGS CREDIT</t>
  </si>
  <si>
    <t>CHILD &amp; OTHER DEPENDENT CREDIT</t>
  </si>
  <si>
    <t>GENERAL BUSINESS CREDIT</t>
  </si>
  <si>
    <t>ELDERLY CREDIT</t>
  </si>
  <si>
    <t>ADOPTION CREDIT</t>
  </si>
  <si>
    <t>ESTIMATED PAYMENTS</t>
  </si>
  <si>
    <t>EARNED INCOME CREDIT</t>
  </si>
  <si>
    <t>REFUNDABLE CHILD TAX CREDIT OR ADDITIONAL CHILD CREDIT</t>
  </si>
  <si>
    <t>EXTENSION PAYMENTS</t>
  </si>
  <si>
    <t>EXCESS SOCIAL SECURITY</t>
  </si>
  <si>
    <t>FUEL TAX CREDITS</t>
  </si>
  <si>
    <t>FIRST ECONOMIC IMPACT PAYMENT - CARES ACT</t>
  </si>
  <si>
    <t>SECOND ECONOMIC IMPACT PAYMENT - CONSOLIDATED APPROPRIATIONS ACT</t>
  </si>
  <si>
    <t>THIRD ECONOMIC IMPACT PAYMENT - AMERICAN RESCUE PLAN ACT</t>
  </si>
  <si>
    <t>SELF-EMPLOYED SICK &amp; FAMILY LEAVE CREDIT (BEFORE 4/1/2021)</t>
  </si>
  <si>
    <t>SELF-EMPLOYED SICK &amp; FAMILY LEAVE CREDIT (AFTER 3/31/2021)</t>
  </si>
  <si>
    <t>RECOVERY REBATE CREDIT</t>
  </si>
  <si>
    <t>ADVANCE CHILD TAX CREDIT PAYMENT</t>
  </si>
  <si>
    <t>SCHEDULE H OR SE TAX DEFERRAL</t>
  </si>
  <si>
    <t>ALTERNATIVE MINIMUM TAX</t>
  </si>
  <si>
    <t>SOCIAL SECURITY TAX ON TIPS</t>
  </si>
  <si>
    <t>ADDITIONAL TAX ON RETIREMENT PLANS</t>
  </si>
  <si>
    <t>HOUSEHOLD EMPLOYMENT TAXES</t>
  </si>
  <si>
    <t>OTHER ADDITIONAL TAXES</t>
  </si>
  <si>
    <t>SELF-EMPLOYMENT TAXES</t>
  </si>
  <si>
    <t>SECTION 965 NET TAX LIABILITY INSTALLMENT</t>
  </si>
  <si>
    <t>SCH 8812 CHILD TAX CREDIT ADDITIONAL TAX</t>
  </si>
  <si>
    <t>The federal tax return data is available from the Internal Revenue Service (IRS) through the federal-state exchange program.  Two different data extracts are available from the IRS. The first contains very basic information from the 1040 form, such as federal taxes, adjusted gross income (AGI), deductions and the number of exemptions claimed.  The second source contains most of the individual tax form lines, such as detail on deductions and sources of income. Totals from the two sources are generally not identical, although usually very close.  Differences in IRS processing speed or the timeliness of taxpayers in filing returns will cause discrepancies, which may result in slight differences on some tables in items such as AGI, deductions, or the number of returns filed.</t>
  </si>
  <si>
    <t>In addition to state, county, city, and zipcode data on adjusted gross income, federal taxes, and exemptions by income level, this publication reports statewide data on itemized deductions, adjustments to income, sources of income, and other important    magnitudes from federal tax schedules C through F, as well as various credits and tax payments.</t>
  </si>
  <si>
    <t>The data on Utah’s income is AGI, which is not the same concept as either the census definition or personal income. AGI includes capital gains, which most definitions of income do not cover, and only captures the taxable portion of social security, pension, and IRA income. In addition, a list of adjustments, such as IRA and Keogh plans, self-employed health insurance, health saving accounts, student loan interest, etc. are subtracted to arrive at AGI.  AGI also excludes the imputed income included in personal income measures. For more information on what is included in AGI, please consult the federal form 1040.</t>
  </si>
  <si>
    <t>The county, city, and zipcode statistics in this report are based on mailing addressess reported on tax returns. Some residents of smaller or unincorporated communities may list a nearby larger city/town (for example, Salt Lake City rather than Millcreek or South Salt Lake). Some taxpayers use their professional address or post office box rather than their actual residence.</t>
  </si>
  <si>
    <t>Federal tax statistics are reported on various tables in this report. To understand what is included in federal taxes, please consult the federal form 1040.  Federal taxes include the alternative minimum tax as well as some other small items.  Nonrefundable credits have been subtracted.  The federal tax statistic in this report is the total tax line on the 1040, with one exception.  The 1040 total tax line includes self-employment taxes, while the federal tax variable in this report does not.</t>
  </si>
  <si>
    <t>This report includes family-based/household statistics calculated from individual tax returns. The household tables group returns with the same last name, zipcode, and mailing address into a unit. For example, this method adds minors with their parents if they use the same name and address.  Since the raw data is based on tax returns and tax definitions of income, and since the aggregation is not perfect, this data should not be expected to conform to other sources of family or household data.</t>
  </si>
  <si>
    <t>This report summarizes data from federal individual income tax returns listing a Utah mailing address.  The federal data contains information from tax returns processed during the past 12 months ending August 25, 2022. This includes tax year 2021 returns that were filed before August 25, 2022, as well as some prior-year (tax year 2020) returns that were filed late/with an extention. The state-level statistics in this report include the prior-year (tax year 2020) late/extention returns since their omission would result in a serious under-reporting of the various income and tax magnitudes.  In a sense, the prior-year data is a proxy for tax year 2021 returns that will be filed late/with an extention (after August 25, 2022).  Prior-year returns are included as a separate 'county' in the county tables and are not included in either the city or zipcode data since we believe the inclusion at the state level is reliable but that its allocation to lower level geographic units is questionable.</t>
  </si>
  <si>
    <t>SELECT RETURN DATA 2021</t>
  </si>
  <si>
    <t>2021 % CHANGE</t>
  </si>
  <si>
    <t>RETURNS</t>
  </si>
  <si>
    <t>ADJUSTED GROSS INCOME (AGI)</t>
  </si>
  <si>
    <t>($million)</t>
  </si>
  <si>
    <t>PERSONAL EXEMPTIONS</t>
  </si>
  <si>
    <t>FEDERAL TAXES</t>
  </si>
  <si>
    <t>ITEMIZED DEDUCTIONS  ($)</t>
  </si>
  <si>
    <t>ITEMIZED DEDUCTIONS  (#)</t>
  </si>
  <si>
    <t>SHARE ITEMIZED</t>
  </si>
  <si>
    <t>ITEMIZED/AGI</t>
  </si>
  <si>
    <t>AGI /RETURN</t>
  </si>
  <si>
    <r>
      <t xml:space="preserve">SOURCES OF INCOME </t>
    </r>
    <r>
      <rPr>
        <sz val="10"/>
        <color indexed="8"/>
        <rFont val="Calibri"/>
        <family val="2"/>
      </rPr>
      <t>(millions)</t>
    </r>
  </si>
  <si>
    <t xml:space="preserve">TOTAL INCOME </t>
  </si>
  <si>
    <t xml:space="preserve">  WAGES</t>
  </si>
  <si>
    <t xml:space="preserve">  INTEREST</t>
  </si>
  <si>
    <t xml:space="preserve">  DIVIDENDS</t>
  </si>
  <si>
    <t xml:space="preserve">  SOLE PROPRIETORS</t>
  </si>
  <si>
    <t xml:space="preserve">  CAPITAL GAINS</t>
  </si>
  <si>
    <t xml:space="preserve">  PARTNERSHIPS</t>
  </si>
  <si>
    <t xml:space="preserve">  TAXABLE PENSIONS &amp; IRAs</t>
  </si>
  <si>
    <t xml:space="preserve">  TAXABLE SS </t>
  </si>
  <si>
    <t xml:space="preserve">  OTHER</t>
  </si>
  <si>
    <r>
      <t xml:space="preserve">ITEMIZED DEDUCTIONS </t>
    </r>
    <r>
      <rPr>
        <sz val="8"/>
        <color theme="1"/>
        <rFont val="Calibri"/>
        <family val="2"/>
      </rPr>
      <t>(millions)</t>
    </r>
  </si>
  <si>
    <t>AGI</t>
  </si>
  <si>
    <t>MEDICAL</t>
  </si>
  <si>
    <t>TAXES</t>
  </si>
  <si>
    <t>CASUALTY LOSSES</t>
  </si>
  <si>
    <t>MISCELLANEOUS</t>
  </si>
  <si>
    <t>TOTAL</t>
  </si>
  <si>
    <t>LIMITED TOTAL</t>
  </si>
  <si>
    <t>SHARES OF ITEMIZED DEDUCTIONS</t>
  </si>
  <si>
    <t>SHARES OF ADJUSTED GROSS INCOME</t>
  </si>
  <si>
    <t>N/D</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</si>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</sst>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0"/>
    <numFmt numFmtId="165" formatCode="&quot;$&quot;##,###,###,###,###,###,###,##0"/>
    <numFmt numFmtId="166" formatCode="#,###,##0.0"/>
    <numFmt numFmtId="167" formatCode="###################0"/>
    <numFmt numFmtId="168" formatCode="###,###,###"/>
    <numFmt numFmtId="169" formatCode="&quot;$&quot;###,###,##0"/>
    <numFmt numFmtId="170" formatCode="0.0"/>
    <numFmt numFmtId="171" formatCode="#0.0%;\(#0.0%\)"/>
    <numFmt numFmtId="172" formatCode="###########0"/>
    <numFmt numFmtId="173" formatCode="###############0"/>
    <numFmt numFmtId="174" formatCode="_(* #,##0_);_(* \(#,##0\);_(* &quot;-&quot;??_);_(@_)"/>
    <numFmt numFmtId="175" formatCode="&quot;$&quot;#,##0.00"/>
    <numFmt numFmtId="176" formatCode="&quot;$&quot;#,##0"/>
  </numFmts>
  <fonts count="17" x14ac:knownFonts="1">
    <font>
      <sz val="10"/>
      <color rgb="FFFF0000"/>
      <name val="Thorndale AMT"/>
    </font>
    <font>
      <sz val="11"/>
      <color theme="1"/>
      <name val="Courier New"/>
      <family val="2"/>
      <scheme val="minor"/>
    </font>
    <font>
      <b/>
      <sz val="16"/>
      <color rgb="FF000000"/>
      <name val="Thorndale AMT"/>
    </font>
    <font>
      <b/>
      <i/>
      <sz val="13"/>
      <color rgb="FF000000"/>
      <name val="Thorndale AMT"/>
    </font>
    <font>
      <sz val="14"/>
      <color rgb="FF000000"/>
      <name val="Thorndale AMT"/>
    </font>
    <font>
      <u/>
      <sz val="10"/>
      <color rgb="FF0000FF"/>
      <name val="Thorndale AMT"/>
    </font>
    <font>
      <sz val="10"/>
      <color rgb="FF000000"/>
      <name val="Thorndale AMT"/>
    </font>
    <font>
      <sz val="11"/>
      <color rgb="FF0000FF"/>
      <name val="Thorndale AMT"/>
    </font>
    <font>
      <b/>
      <sz val="14"/>
      <color rgb="FF000000"/>
      <name val="Thorndale AMT"/>
    </font>
    <font>
      <b/>
      <sz val="11"/>
      <color rgb="FF000000"/>
      <name val="Thorndale AMT"/>
    </font>
    <font>
      <sz val="11"/>
      <color rgb="FF000000"/>
      <name val="Thorndale AMT"/>
    </font>
    <font>
      <sz val="10"/>
      <color rgb="FFFF0000"/>
      <name val="Thorndale AMT"/>
    </font>
    <font>
      <sz val="14"/>
      <color theme="1"/>
      <name val="Calibri"/>
      <family val="2"/>
    </font>
    <font>
      <sz val="11"/>
      <color theme="1"/>
      <name val="Calibri"/>
      <family val="2"/>
    </font>
    <font>
      <sz val="11"/>
      <name val="Calibri"/>
      <family val="2"/>
    </font>
    <font>
      <sz val="10"/>
      <color indexed="8"/>
      <name val="Calibri"/>
      <family val="2"/>
    </font>
    <font>
      <sz val="8"/>
      <color theme="1"/>
      <name val="Calibri"/>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ck">
        <color indexed="64"/>
      </bottom>
      <diagonal/>
    </border>
    <border>
      <left/>
      <right/>
      <top style="thick">
        <color indexed="64"/>
      </top>
      <bottom style="thick">
        <color indexed="64"/>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2" borderId="0" xfId="0" applyFont="1" applyFill="1" applyBorder="1" applyAlignment="1">
      <alignment horizontal="left"/>
    </xf>
    <xf numFmtId="0" fontId="2" fillId="2" borderId="0" xfId="0" applyFont="1" applyFill="1" applyBorder="1" applyAlignment="1">
      <alignment horizontal="left" wrapText="1"/>
    </xf>
    <xf numFmtId="0" fontId="3" fillId="0" borderId="0" xfId="0" applyFont="1" applyFill="1" applyBorder="1" applyAlignment="1">
      <alignment horizontal="left" wrapText="1"/>
    </xf>
    <xf numFmtId="0" fontId="5" fillId="2" borderId="1" xfId="0" applyFont="1" applyFill="1" applyBorder="1" applyAlignment="1">
      <alignment horizontal="left" wrapText="1"/>
    </xf>
    <xf numFmtId="0" fontId="6" fillId="2" borderId="1"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8" fillId="2" borderId="0" xfId="0" applyFont="1" applyFill="1" applyBorder="1" applyAlignment="1">
      <alignment horizontal="left" wrapText="1"/>
    </xf>
    <xf numFmtId="0" fontId="6" fillId="2" borderId="1" xfId="0" applyFont="1" applyFill="1" applyBorder="1" applyAlignment="1">
      <alignment horizontal="left" vertical="top" wrapText="1"/>
    </xf>
    <xf numFmtId="0" fontId="9" fillId="0" borderId="1" xfId="0" applyFont="1" applyFill="1" applyBorder="1" applyAlignment="1">
      <alignment horizontal="center" wrapText="1"/>
    </xf>
    <xf numFmtId="0" fontId="9" fillId="2" borderId="1" xfId="0" applyFont="1" applyFill="1" applyBorder="1" applyAlignment="1">
      <alignment horizontal="left" wrapText="1"/>
    </xf>
    <xf numFmtId="164" fontId="6" fillId="2" borderId="1" xfId="0" applyNumberFormat="1" applyFont="1" applyFill="1" applyBorder="1" applyAlignment="1">
      <alignment horizontal="right" wrapText="1"/>
    </xf>
    <xf numFmtId="165" fontId="6" fillId="2" borderId="1" xfId="0" applyNumberFormat="1" applyFont="1" applyFill="1" applyBorder="1" applyAlignment="1">
      <alignment horizontal="right" wrapText="1"/>
    </xf>
    <xf numFmtId="166" fontId="6" fillId="2" borderId="1" xfId="0" applyNumberFormat="1" applyFont="1" applyFill="1" applyBorder="1" applyAlignment="1">
      <alignment horizontal="right" wrapText="1"/>
    </xf>
    <xf numFmtId="0" fontId="9" fillId="0" borderId="1" xfId="0" applyFont="1" applyFill="1" applyBorder="1" applyAlignment="1">
      <alignment horizontal="left" wrapText="1"/>
    </xf>
    <xf numFmtId="164" fontId="6" fillId="0" borderId="1"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166" fontId="6" fillId="0" borderId="1" xfId="0" applyNumberFormat="1" applyFont="1" applyFill="1" applyBorder="1" applyAlignment="1">
      <alignment horizontal="right" wrapText="1"/>
    </xf>
    <xf numFmtId="0" fontId="9" fillId="0" borderId="1" xfId="0" applyFont="1" applyFill="1" applyBorder="1" applyAlignment="1">
      <alignment horizontal="center" wrapText="1"/>
    </xf>
    <xf numFmtId="167"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168" fontId="6" fillId="2" borderId="1" xfId="0" applyNumberFormat="1" applyFont="1" applyFill="1" applyBorder="1" applyAlignment="1">
      <alignment horizontal="right" wrapText="1"/>
    </xf>
    <xf numFmtId="169" fontId="6" fillId="2" borderId="1" xfId="0" applyNumberFormat="1" applyFont="1" applyFill="1" applyBorder="1" applyAlignment="1">
      <alignment horizontal="right" wrapText="1"/>
    </xf>
    <xf numFmtId="170" fontId="6" fillId="2" borderId="1" xfId="0" applyNumberFormat="1" applyFont="1" applyFill="1" applyBorder="1" applyAlignment="1">
      <alignment horizontal="right" wrapText="1"/>
    </xf>
    <xf numFmtId="171" fontId="6" fillId="2" borderId="1" xfId="0" applyNumberFormat="1" applyFont="1" applyFill="1" applyBorder="1" applyAlignment="1">
      <alignment horizontal="right" wrapText="1"/>
    </xf>
    <xf numFmtId="171" fontId="6" fillId="0" borderId="1" xfId="0" applyNumberFormat="1" applyFont="1" applyFill="1" applyBorder="1" applyAlignment="1">
      <alignment horizontal="right" wrapText="1"/>
    </xf>
    <xf numFmtId="172" fontId="9" fillId="0" borderId="1" xfId="0" applyNumberFormat="1" applyFont="1" applyFill="1" applyBorder="1" applyAlignment="1">
      <alignment horizontal="left" vertical="top" wrapText="1"/>
    </xf>
    <xf numFmtId="173" fontId="9" fillId="0" borderId="1" xfId="0" applyNumberFormat="1" applyFont="1" applyFill="1" applyBorder="1" applyAlignment="1">
      <alignment horizontal="left" vertical="top" wrapText="1"/>
    </xf>
    <xf numFmtId="0" fontId="6" fillId="2" borderId="1" xfId="0" applyFont="1" applyFill="1" applyBorder="1" applyAlignment="1">
      <alignment horizontal="right" wrapText="1"/>
    </xf>
    <xf numFmtId="0" fontId="1" fillId="0" borderId="0" xfId="3"/>
    <xf numFmtId="0" fontId="13" fillId="0" borderId="3" xfId="3" applyFont="1" applyBorder="1"/>
    <xf numFmtId="0" fontId="14" fillId="0" borderId="3" xfId="3" applyFont="1" applyBorder="1"/>
    <xf numFmtId="0" fontId="13" fillId="0" borderId="0" xfId="3" applyFont="1"/>
    <xf numFmtId="3" fontId="13" fillId="0" borderId="0" xfId="3" applyNumberFormat="1" applyFont="1"/>
    <xf numFmtId="174" fontId="14" fillId="0" borderId="0" xfId="4" applyNumberFormat="1" applyFont="1"/>
    <xf numFmtId="3" fontId="14" fillId="0" borderId="0" xfId="3" applyNumberFormat="1" applyFont="1"/>
    <xf numFmtId="10" fontId="14" fillId="0" borderId="0" xfId="3" applyNumberFormat="1" applyFont="1"/>
    <xf numFmtId="174" fontId="14" fillId="0" borderId="0" xfId="3" applyNumberFormat="1" applyFont="1"/>
    <xf numFmtId="174" fontId="14" fillId="0" borderId="0" xfId="0" applyNumberFormat="1" applyFont="1"/>
    <xf numFmtId="3" fontId="13" fillId="0" borderId="0" xfId="3" quotePrefix="1" applyNumberFormat="1" applyFont="1"/>
    <xf numFmtId="3" fontId="14" fillId="0" borderId="0" xfId="3" quotePrefix="1" applyNumberFormat="1" applyFont="1"/>
    <xf numFmtId="10" fontId="13" fillId="0" borderId="0" xfId="3" applyNumberFormat="1" applyFont="1"/>
    <xf numFmtId="0" fontId="13" fillId="0" borderId="2" xfId="3" applyFont="1" applyBorder="1"/>
    <xf numFmtId="3" fontId="13" fillId="0" borderId="2" xfId="3" applyNumberFormat="1" applyFont="1" applyBorder="1"/>
    <xf numFmtId="3" fontId="14" fillId="0" borderId="2" xfId="3" applyNumberFormat="1" applyFont="1" applyBorder="1"/>
    <xf numFmtId="10" fontId="14" fillId="0" borderId="2" xfId="5" applyNumberFormat="1" applyFont="1" applyBorder="1"/>
    <xf numFmtId="175" fontId="13" fillId="0" borderId="0" xfId="3" applyNumberFormat="1" applyFont="1"/>
    <xf numFmtId="10" fontId="13" fillId="0" borderId="0" xfId="2" applyNumberFormat="1" applyFont="1"/>
    <xf numFmtId="174" fontId="13" fillId="0" borderId="2" xfId="1" applyNumberFormat="1" applyFont="1" applyBorder="1"/>
    <xf numFmtId="4" fontId="13" fillId="0" borderId="0" xfId="3" applyNumberFormat="1" applyFont="1"/>
    <xf numFmtId="10" fontId="14" fillId="0" borderId="2" xfId="3" applyNumberFormat="1" applyFont="1" applyBorder="1"/>
    <xf numFmtId="10" fontId="13" fillId="0" borderId="2" xfId="3" applyNumberFormat="1" applyFont="1" applyBorder="1"/>
    <xf numFmtId="168" fontId="0" fillId="2" borderId="0" xfId="0" applyNumberFormat="1" applyFont="1" applyFill="1" applyBorder="1" applyAlignment="1">
      <alignment horizontal="left"/>
    </xf>
    <xf numFmtId="168" fontId="6" fillId="0" borderId="1" xfId="0" applyNumberFormat="1" applyFont="1" applyFill="1" applyBorder="1" applyAlignment="1">
      <alignment horizontal="right" wrapText="1"/>
    </xf>
    <xf numFmtId="176" fontId="6" fillId="2" borderId="1" xfId="0" applyNumberFormat="1" applyFont="1" applyFill="1" applyBorder="1" applyAlignment="1">
      <alignment horizontal="right" wrapText="1"/>
    </xf>
    <xf numFmtId="169" fontId="6" fillId="0" borderId="1" xfId="0" applyNumberFormat="1" applyFont="1" applyFill="1" applyBorder="1" applyAlignment="1">
      <alignment horizontal="right" wrapText="1"/>
    </xf>
    <xf numFmtId="0" fontId="6" fillId="2" borderId="0" xfId="0" applyFont="1" applyFill="1" applyBorder="1" applyAlignment="1">
      <alignment horizontal="left" wrapText="1"/>
    </xf>
    <xf numFmtId="0" fontId="0" fillId="2" borderId="0" xfId="0" applyFont="1" applyFill="1" applyBorder="1" applyAlignment="1">
      <alignment horizontal="left"/>
    </xf>
    <xf numFmtId="0" fontId="2" fillId="2" borderId="0" xfId="0" applyFont="1" applyFill="1" applyBorder="1" applyAlignment="1">
      <alignment horizontal="left" wrapText="1"/>
    </xf>
    <xf numFmtId="0" fontId="3" fillId="0" borderId="0" xfId="0" applyFont="1" applyFill="1" applyBorder="1" applyAlignment="1">
      <alignment horizontal="left" wrapText="1"/>
    </xf>
    <xf numFmtId="0" fontId="4" fillId="2" borderId="0" xfId="0" applyFont="1" applyFill="1" applyBorder="1" applyAlignment="1">
      <alignment horizontal="left" wrapText="1"/>
    </xf>
    <xf numFmtId="0" fontId="12" fillId="0" borderId="2" xfId="3" applyFont="1" applyBorder="1" applyAlignment="1">
      <alignment horizontal="center"/>
    </xf>
    <xf numFmtId="0" fontId="13" fillId="0" borderId="2" xfId="3" applyFont="1" applyBorder="1" applyAlignment="1">
      <alignment horizontal="center"/>
    </xf>
    <xf numFmtId="0" fontId="12" fillId="0" borderId="0" xfId="3" applyFont="1" applyAlignment="1">
      <alignment horizontal="center"/>
    </xf>
    <xf numFmtId="0" fontId="7" fillId="2" borderId="0" xfId="0" applyFont="1" applyFill="1" applyBorder="1" applyAlignment="1">
      <alignment horizontal="left" wrapText="1"/>
    </xf>
    <xf numFmtId="0" fontId="8" fillId="2" borderId="0" xfId="0" applyFont="1" applyFill="1" applyBorder="1" applyAlignment="1">
      <alignment horizontal="left" wrapText="1"/>
    </xf>
    <xf numFmtId="167"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center" wrapText="1"/>
    </xf>
    <xf numFmtId="0" fontId="10" fillId="2" borderId="0" xfId="0" applyFont="1" applyFill="1" applyBorder="1" applyAlignment="1">
      <alignment horizontal="left" wrapText="1"/>
    </xf>
    <xf numFmtId="0" fontId="9" fillId="0" borderId="1" xfId="0" applyFont="1" applyFill="1" applyBorder="1" applyAlignment="1">
      <alignment horizontal="center"/>
    </xf>
  </cellXfs>
  <cellStyles count="6">
    <cellStyle name="Comma" xfId="1" builtinId="3"/>
    <cellStyle name="Comma 2" xfId="4"/>
    <cellStyle name="Normal" xfId="0" builtinId="0"/>
    <cellStyle name="Normal 2" xfId="3"/>
    <cellStyle name="Percent" xfId="2" builtinId="5"/>
    <cellStyle name="Percent 2"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ON/Jacoba/Federal%20Statistics%20of%20Income/SOI12/Annual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Compare"/>
      <sheetName val="Sheet3"/>
    </sheetNames>
    <sheetDataSet>
      <sheetData sheetId="0" refreshError="1"/>
      <sheetData sheetId="1">
        <row r="2">
          <cell r="G2">
            <v>1159589</v>
          </cell>
        </row>
        <row r="3">
          <cell r="G3">
            <v>65094374807</v>
          </cell>
        </row>
        <row r="4">
          <cell r="G4">
            <v>2724605</v>
          </cell>
        </row>
        <row r="5">
          <cell r="G5">
            <v>6959480724</v>
          </cell>
        </row>
        <row r="8">
          <cell r="G8">
            <v>12865405456</v>
          </cell>
        </row>
        <row r="12">
          <cell r="G12">
            <v>437115</v>
          </cell>
        </row>
      </sheetData>
      <sheetData sheetId="2"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39"/>
  <sheetViews>
    <sheetView tabSelected="1"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58" t="s">
        <v>0</v>
      </c>
      <c r="B1" s="57"/>
    </row>
    <row r="2" spans="1:2" ht="18.95" customHeight="1" x14ac:dyDescent="0.3">
      <c r="A2" s="59" t="s">
        <v>1</v>
      </c>
      <c r="B2" s="57"/>
    </row>
    <row r="3" spans="1:2" ht="21" customHeight="1" x14ac:dyDescent="0.3">
      <c r="A3" s="60" t="s">
        <v>2</v>
      </c>
      <c r="B3" s="57"/>
    </row>
    <row r="4" spans="1:2" ht="18.95" customHeight="1" x14ac:dyDescent="0.3">
      <c r="A4" s="59" t="s">
        <v>1</v>
      </c>
      <c r="B4" s="57"/>
    </row>
    <row r="5" spans="1:2" ht="21" customHeight="1" x14ac:dyDescent="0.3">
      <c r="A5" s="60" t="s">
        <v>3</v>
      </c>
      <c r="B5" s="57"/>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0" spans="1:2" ht="15" customHeight="1" x14ac:dyDescent="0.2">
      <c r="A20" s="3" t="s">
        <v>30</v>
      </c>
      <c r="B20" s="4" t="s">
        <v>31</v>
      </c>
    </row>
    <row r="21" spans="1:2" ht="15" customHeight="1" x14ac:dyDescent="0.2">
      <c r="A21" s="3" t="s">
        <v>32</v>
      </c>
      <c r="B21" s="4" t="s">
        <v>33</v>
      </c>
    </row>
    <row r="22" spans="1:2" ht="15" customHeight="1" x14ac:dyDescent="0.2">
      <c r="A22" s="3" t="s">
        <v>34</v>
      </c>
      <c r="B22" s="4" t="s">
        <v>35</v>
      </c>
    </row>
    <row r="23" spans="1:2" ht="15" customHeight="1" x14ac:dyDescent="0.2">
      <c r="A23" s="3" t="s">
        <v>36</v>
      </c>
      <c r="B23" s="4" t="s">
        <v>37</v>
      </c>
    </row>
    <row r="24" spans="1:2" ht="15" customHeight="1" x14ac:dyDescent="0.2">
      <c r="A24" s="3" t="s">
        <v>38</v>
      </c>
      <c r="B24" s="4" t="s">
        <v>39</v>
      </c>
    </row>
    <row r="25" spans="1:2" ht="15" customHeight="1" x14ac:dyDescent="0.2">
      <c r="A25" s="3" t="s">
        <v>40</v>
      </c>
      <c r="B25" s="4" t="s">
        <v>41</v>
      </c>
    </row>
    <row r="26" spans="1:2" ht="15" customHeight="1" x14ac:dyDescent="0.2">
      <c r="A26" s="3" t="s">
        <v>42</v>
      </c>
      <c r="B26" s="4" t="s">
        <v>43</v>
      </c>
    </row>
    <row r="27" spans="1:2" ht="15" customHeight="1" x14ac:dyDescent="0.2">
      <c r="A27" s="3" t="s">
        <v>44</v>
      </c>
      <c r="B27" s="4" t="s">
        <v>45</v>
      </c>
    </row>
    <row r="28" spans="1:2" ht="15" customHeight="1" x14ac:dyDescent="0.2">
      <c r="A28" s="3" t="s">
        <v>46</v>
      </c>
      <c r="B28" s="4" t="s">
        <v>47</v>
      </c>
    </row>
    <row r="29" spans="1:2" ht="15" customHeight="1" x14ac:dyDescent="0.2">
      <c r="A29" s="3" t="s">
        <v>48</v>
      </c>
      <c r="B29" s="4" t="s">
        <v>49</v>
      </c>
    </row>
    <row r="30" spans="1:2" ht="15" customHeight="1" x14ac:dyDescent="0.2">
      <c r="A30" s="3" t="s">
        <v>50</v>
      </c>
      <c r="B30" s="4" t="s">
        <v>51</v>
      </c>
    </row>
    <row r="31" spans="1:2" ht="15" customHeight="1" x14ac:dyDescent="0.2">
      <c r="A31" s="3" t="s">
        <v>52</v>
      </c>
      <c r="B31" s="4" t="s">
        <v>53</v>
      </c>
    </row>
    <row r="32" spans="1:2" ht="15" customHeight="1" x14ac:dyDescent="0.2">
      <c r="A32" s="3" t="s">
        <v>54</v>
      </c>
      <c r="B32" s="4" t="s">
        <v>55</v>
      </c>
    </row>
    <row r="33" spans="1:2" ht="15" customHeight="1" x14ac:dyDescent="0.2">
      <c r="A33" s="3" t="s">
        <v>56</v>
      </c>
      <c r="B33" s="4" t="s">
        <v>57</v>
      </c>
    </row>
    <row r="34" spans="1:2" ht="15" customHeight="1" x14ac:dyDescent="0.2">
      <c r="A34" s="3" t="s">
        <v>58</v>
      </c>
      <c r="B34" s="4" t="s">
        <v>59</v>
      </c>
    </row>
    <row r="35" spans="1:2" ht="15" customHeight="1" x14ac:dyDescent="0.2">
      <c r="A35" s="3" t="s">
        <v>60</v>
      </c>
      <c r="B35" s="4" t="s">
        <v>61</v>
      </c>
    </row>
    <row r="36" spans="1:2" ht="15" customHeight="1" x14ac:dyDescent="0.2">
      <c r="A36" s="3" t="s">
        <v>62</v>
      </c>
      <c r="B36" s="4" t="s">
        <v>63</v>
      </c>
    </row>
    <row r="37" spans="1:2" ht="15" customHeight="1" x14ac:dyDescent="0.2">
      <c r="A37" s="3" t="s">
        <v>64</v>
      </c>
      <c r="B37" s="4" t="s">
        <v>65</v>
      </c>
    </row>
    <row r="39" spans="1:2" ht="15" customHeight="1" x14ac:dyDescent="0.2">
      <c r="A39" s="56" t="s">
        <v>66</v>
      </c>
      <c r="B39" s="57"/>
    </row>
  </sheetData>
  <mergeCells count="6">
    <mergeCell ref="A39:B39"/>
    <mergeCell ref="A1:B1"/>
    <mergeCell ref="A2:B2"/>
    <mergeCell ref="A3:B3"/>
    <mergeCell ref="A4:B4"/>
    <mergeCell ref="A5:B5"/>
  </mergeCells>
  <hyperlinks>
    <hyperlink ref="A7" location="'About'!A1" display="#'About'!A1"/>
    <hyperlink ref="A8" location="'Table 1'!A1" display="#'Table 1'!A1"/>
    <hyperlink ref="A9" location="'Table 2'!A1" display="#'Table 2'!A1"/>
    <hyperlink ref="A10" location="'Table 3'!A1" display="#'Table 3'!A1"/>
    <hyperlink ref="A11" location="'Table 4'!A1" display="#'Table 4'!A1"/>
    <hyperlink ref="A12" location="'Table 5'!A1" display="#'Table 5'!A1"/>
    <hyperlink ref="A13" location="'Table 6'!A1" display="#'Table 6'!A1"/>
    <hyperlink ref="A14" location="'Table 7'!A1" display="#'Table 7'!A1"/>
    <hyperlink ref="A15" location="'Table 8'!A1" display="#'Table 8'!A1"/>
    <hyperlink ref="A16" location="'Table 9'!A1" display="#'Table 9'!A1"/>
    <hyperlink ref="A17" location="'Table 10'!A1" display="#'Table 10'!A1"/>
    <hyperlink ref="A18" location="'Table 11'!A1" display="#'Table 11'!A1"/>
    <hyperlink ref="A19" location="'Table 12'!A1" display="#'Table 12'!A1"/>
    <hyperlink ref="A20" location="'Table 13'!A1" display="#'Table 13'!A1"/>
    <hyperlink ref="A21" location="'Table 14'!A1" display="#'Table 14'!A1"/>
    <hyperlink ref="A22" location="'Table 15'!A1" display="#'Table 15'!A1"/>
    <hyperlink ref="A23" location="'Table 16'!A1" display="#'Table 16'!A1"/>
    <hyperlink ref="A24" location="'Table 17'!A1" display="#'Table 17'!A1"/>
    <hyperlink ref="A25" location="'Table 18'!A1" display="#'Table 18'!A1"/>
    <hyperlink ref="A26" location="'Table 19'!A1" display="#'Table 19'!A1"/>
    <hyperlink ref="A27" location="'Table 20'!A1" display="#'Table 20'!A1"/>
    <hyperlink ref="A28" location="'Table 21'!A1" display="#'Table 21'!A1"/>
    <hyperlink ref="A29" location="'Table 22'!A1" display="#'Table 22'!A1"/>
    <hyperlink ref="A30" location="'Table 23'!A1" display="#'Table 23'!A1"/>
    <hyperlink ref="A31" location="'Table 24'!A1" display="#'Table 24'!A1"/>
    <hyperlink ref="A32" location="'Table 25'!A1" display="#'Table 25'!A1"/>
    <hyperlink ref="A33" location="'Table 26'!A1" display="#'Table 26'!A1"/>
    <hyperlink ref="A34" location="'Table 27'!A1" display="#'Table 27'!A1"/>
    <hyperlink ref="A35" location="'Table 28'!A1" display="#'Table 28'!A1"/>
    <hyperlink ref="A36" location="'Table 29'!A1" display="#'Table 29'!A1"/>
    <hyperlink ref="A37" location="'Table 30'!A1" display="#'Table 30'!A1"/>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4" t="s">
        <v>67</v>
      </c>
      <c r="B1" s="57"/>
      <c r="C1" s="57"/>
      <c r="D1" s="57"/>
      <c r="E1" s="57"/>
      <c r="F1" s="57"/>
      <c r="G1" s="57"/>
      <c r="H1" s="57"/>
      <c r="I1" s="57"/>
    </row>
    <row r="2" spans="1:9" ht="17.100000000000001" customHeight="1" x14ac:dyDescent="0.3">
      <c r="A2" s="59" t="s">
        <v>1</v>
      </c>
      <c r="B2" s="57"/>
      <c r="C2" s="57"/>
      <c r="D2" s="57"/>
      <c r="E2" s="57"/>
      <c r="F2" s="57"/>
      <c r="G2" s="57"/>
      <c r="H2" s="57"/>
      <c r="I2" s="57"/>
    </row>
    <row r="3" spans="1:9" ht="17.100000000000001" customHeight="1" x14ac:dyDescent="0.3">
      <c r="A3" s="58" t="s">
        <v>70</v>
      </c>
      <c r="B3" s="57"/>
      <c r="C3" s="57"/>
      <c r="D3" s="57"/>
      <c r="E3" s="57"/>
      <c r="F3" s="57"/>
      <c r="G3" s="57"/>
      <c r="H3" s="57"/>
      <c r="I3" s="57"/>
    </row>
    <row r="4" spans="1:9" ht="17.100000000000001" customHeight="1" x14ac:dyDescent="0.3">
      <c r="A4" s="59" t="s">
        <v>1</v>
      </c>
      <c r="B4" s="57"/>
      <c r="C4" s="57"/>
      <c r="D4" s="57"/>
      <c r="E4" s="57"/>
      <c r="F4" s="57"/>
      <c r="G4" s="57"/>
      <c r="H4" s="57"/>
      <c r="I4" s="57"/>
    </row>
    <row r="5" spans="1:9" ht="17.100000000000001" customHeight="1" x14ac:dyDescent="0.3">
      <c r="A5" s="65" t="s">
        <v>19</v>
      </c>
      <c r="B5" s="57"/>
      <c r="C5" s="57"/>
      <c r="D5" s="57"/>
      <c r="E5" s="57"/>
      <c r="F5" s="57"/>
      <c r="G5" s="57"/>
      <c r="H5" s="57"/>
      <c r="I5" s="57"/>
    </row>
    <row r="6" spans="1:9" ht="12.95" customHeight="1" x14ac:dyDescent="0.2">
      <c r="C6" s="52"/>
    </row>
    <row r="7" spans="1:9" ht="45" customHeight="1" x14ac:dyDescent="0.2">
      <c r="A7" s="69" t="s">
        <v>166</v>
      </c>
      <c r="B7" s="69"/>
      <c r="C7" s="9" t="s">
        <v>72</v>
      </c>
      <c r="D7" s="9" t="s">
        <v>73</v>
      </c>
      <c r="E7" s="9" t="s">
        <v>74</v>
      </c>
      <c r="F7" s="9" t="s">
        <v>75</v>
      </c>
      <c r="G7" s="9" t="s">
        <v>76</v>
      </c>
      <c r="H7" s="9" t="s">
        <v>77</v>
      </c>
      <c r="I7" s="9" t="s">
        <v>78</v>
      </c>
    </row>
    <row r="8" spans="1:9" ht="15" customHeight="1" x14ac:dyDescent="0.2">
      <c r="A8" s="68" t="s">
        <v>135</v>
      </c>
      <c r="B8" s="19" t="s">
        <v>107</v>
      </c>
      <c r="C8" s="21">
        <v>414</v>
      </c>
      <c r="D8" s="22">
        <v>-1639249</v>
      </c>
      <c r="E8" s="22">
        <v>2765</v>
      </c>
      <c r="F8" s="21">
        <v>442</v>
      </c>
      <c r="G8" s="22">
        <v>-3959.54</v>
      </c>
      <c r="H8" s="22">
        <v>6.68</v>
      </c>
      <c r="I8" s="23">
        <v>1.07</v>
      </c>
    </row>
    <row r="9" spans="1:9" ht="15" customHeight="1" x14ac:dyDescent="0.2">
      <c r="A9" s="67"/>
      <c r="B9" s="19" t="s">
        <v>111</v>
      </c>
      <c r="C9" s="21">
        <v>606</v>
      </c>
      <c r="D9" s="22">
        <v>10459659</v>
      </c>
      <c r="E9" s="22">
        <v>173264</v>
      </c>
      <c r="F9" s="21">
        <v>925</v>
      </c>
      <c r="G9" s="22">
        <v>17260.16</v>
      </c>
      <c r="H9" s="22">
        <v>285.91000000000003</v>
      </c>
      <c r="I9" s="23">
        <v>1.53</v>
      </c>
    </row>
    <row r="10" spans="1:9" ht="15" customHeight="1" x14ac:dyDescent="0.2">
      <c r="A10" s="67"/>
      <c r="B10" s="19" t="s">
        <v>112</v>
      </c>
      <c r="C10" s="21">
        <v>746</v>
      </c>
      <c r="D10" s="22">
        <v>27351088</v>
      </c>
      <c r="E10" s="22">
        <v>1249938</v>
      </c>
      <c r="F10" s="21">
        <v>1632</v>
      </c>
      <c r="G10" s="22">
        <v>36663.660000000003</v>
      </c>
      <c r="H10" s="22">
        <v>1675.52</v>
      </c>
      <c r="I10" s="23">
        <v>2.19</v>
      </c>
    </row>
    <row r="11" spans="1:9" ht="15" customHeight="1" x14ac:dyDescent="0.2">
      <c r="A11" s="67"/>
      <c r="B11" s="19" t="s">
        <v>113</v>
      </c>
      <c r="C11" s="21">
        <v>440</v>
      </c>
      <c r="D11" s="22">
        <v>27309209</v>
      </c>
      <c r="E11" s="22">
        <v>1928217</v>
      </c>
      <c r="F11" s="21">
        <v>1164</v>
      </c>
      <c r="G11" s="22">
        <v>62066.38</v>
      </c>
      <c r="H11" s="22">
        <v>4382.3100000000004</v>
      </c>
      <c r="I11" s="23">
        <v>2.65</v>
      </c>
    </row>
    <row r="12" spans="1:9" ht="15" customHeight="1" x14ac:dyDescent="0.2">
      <c r="A12" s="67"/>
      <c r="B12" s="19" t="s">
        <v>114</v>
      </c>
      <c r="C12" s="21">
        <v>304</v>
      </c>
      <c r="D12" s="22">
        <v>26455987</v>
      </c>
      <c r="E12" s="22">
        <v>2101521</v>
      </c>
      <c r="F12" s="21">
        <v>950</v>
      </c>
      <c r="G12" s="22">
        <v>87026.27</v>
      </c>
      <c r="H12" s="22">
        <v>6912.9</v>
      </c>
      <c r="I12" s="23">
        <v>3.13</v>
      </c>
    </row>
    <row r="13" spans="1:9" ht="15" customHeight="1" x14ac:dyDescent="0.2">
      <c r="A13" s="67"/>
      <c r="B13" s="19" t="s">
        <v>115</v>
      </c>
      <c r="C13" s="21">
        <v>371</v>
      </c>
      <c r="D13" s="22">
        <v>49606210</v>
      </c>
      <c r="E13" s="22">
        <v>5381616</v>
      </c>
      <c r="F13" s="21">
        <v>1212</v>
      </c>
      <c r="G13" s="22">
        <v>133709.46</v>
      </c>
      <c r="H13" s="22">
        <v>14505.7</v>
      </c>
      <c r="I13" s="23">
        <v>3.27</v>
      </c>
    </row>
    <row r="14" spans="1:9" ht="15" customHeight="1" x14ac:dyDescent="0.2">
      <c r="A14" s="67"/>
      <c r="B14" s="19" t="s">
        <v>116</v>
      </c>
      <c r="C14" s="21">
        <v>39</v>
      </c>
      <c r="D14" s="22">
        <v>18994772</v>
      </c>
      <c r="E14" s="22">
        <v>3355206</v>
      </c>
      <c r="F14" s="21">
        <v>131</v>
      </c>
      <c r="G14" s="22">
        <v>487045.44</v>
      </c>
      <c r="H14" s="22">
        <v>86030.92</v>
      </c>
      <c r="I14" s="23">
        <v>3.36</v>
      </c>
    </row>
    <row r="15" spans="1:9" ht="15" customHeight="1" x14ac:dyDescent="0.2">
      <c r="A15" s="68" t="s">
        <v>136</v>
      </c>
      <c r="B15" s="19" t="s">
        <v>107</v>
      </c>
      <c r="C15" s="21">
        <v>2712</v>
      </c>
      <c r="D15" s="22">
        <v>1291164</v>
      </c>
      <c r="E15" s="22">
        <v>28997</v>
      </c>
      <c r="F15" s="21">
        <v>2721</v>
      </c>
      <c r="G15" s="22">
        <v>476.09</v>
      </c>
      <c r="H15" s="22">
        <v>10.69</v>
      </c>
      <c r="I15" s="23">
        <v>1</v>
      </c>
    </row>
    <row r="16" spans="1:9" ht="15" customHeight="1" x14ac:dyDescent="0.2">
      <c r="A16" s="67"/>
      <c r="B16" s="19" t="s">
        <v>111</v>
      </c>
      <c r="C16" s="21">
        <v>3628</v>
      </c>
      <c r="D16" s="22">
        <v>62580758</v>
      </c>
      <c r="E16" s="22">
        <v>1074411</v>
      </c>
      <c r="F16" s="21">
        <v>4905</v>
      </c>
      <c r="G16" s="22">
        <v>17249.38</v>
      </c>
      <c r="H16" s="22">
        <v>296.14</v>
      </c>
      <c r="I16" s="23">
        <v>1.35</v>
      </c>
    </row>
    <row r="17" spans="1:9" ht="15" customHeight="1" x14ac:dyDescent="0.2">
      <c r="A17" s="67"/>
      <c r="B17" s="19" t="s">
        <v>112</v>
      </c>
      <c r="C17" s="21">
        <v>5486</v>
      </c>
      <c r="D17" s="22">
        <v>203680245</v>
      </c>
      <c r="E17" s="22">
        <v>10560144</v>
      </c>
      <c r="F17" s="21">
        <v>10322</v>
      </c>
      <c r="G17" s="22">
        <v>37127.279999999999</v>
      </c>
      <c r="H17" s="22">
        <v>1924.93</v>
      </c>
      <c r="I17" s="23">
        <v>1.88</v>
      </c>
    </row>
    <row r="18" spans="1:9" ht="15" customHeight="1" x14ac:dyDescent="0.2">
      <c r="A18" s="67"/>
      <c r="B18" s="19" t="s">
        <v>113</v>
      </c>
      <c r="C18" s="21">
        <v>4063</v>
      </c>
      <c r="D18" s="22">
        <v>250447166</v>
      </c>
      <c r="E18" s="22">
        <v>17843496</v>
      </c>
      <c r="F18" s="21">
        <v>10485</v>
      </c>
      <c r="G18" s="22">
        <v>61640.95</v>
      </c>
      <c r="H18" s="22">
        <v>4391.7</v>
      </c>
      <c r="I18" s="23">
        <v>2.58</v>
      </c>
    </row>
    <row r="19" spans="1:9" ht="15" customHeight="1" x14ac:dyDescent="0.2">
      <c r="A19" s="67"/>
      <c r="B19" s="19" t="s">
        <v>114</v>
      </c>
      <c r="C19" s="21">
        <v>3011</v>
      </c>
      <c r="D19" s="22">
        <v>261341714</v>
      </c>
      <c r="E19" s="22">
        <v>21768970</v>
      </c>
      <c r="F19" s="21">
        <v>9221</v>
      </c>
      <c r="G19" s="22">
        <v>86795.65</v>
      </c>
      <c r="H19" s="22">
        <v>7229.81</v>
      </c>
      <c r="I19" s="23">
        <v>3.06</v>
      </c>
    </row>
    <row r="20" spans="1:9" ht="15" customHeight="1" x14ac:dyDescent="0.2">
      <c r="A20" s="67"/>
      <c r="B20" s="19" t="s">
        <v>115</v>
      </c>
      <c r="C20" s="21">
        <v>4464</v>
      </c>
      <c r="D20" s="22">
        <v>616523292</v>
      </c>
      <c r="E20" s="22">
        <v>69175490</v>
      </c>
      <c r="F20" s="21">
        <v>14226</v>
      </c>
      <c r="G20" s="22">
        <v>138110.06</v>
      </c>
      <c r="H20" s="22">
        <v>15496.3</v>
      </c>
      <c r="I20" s="23">
        <v>3.19</v>
      </c>
    </row>
    <row r="21" spans="1:9" ht="15" customHeight="1" x14ac:dyDescent="0.2">
      <c r="A21" s="67"/>
      <c r="B21" s="19" t="s">
        <v>116</v>
      </c>
      <c r="C21" s="21">
        <v>389</v>
      </c>
      <c r="D21" s="22">
        <v>188801995</v>
      </c>
      <c r="E21" s="22">
        <v>35540306</v>
      </c>
      <c r="F21" s="21">
        <v>1190</v>
      </c>
      <c r="G21" s="22">
        <v>485352.17</v>
      </c>
      <c r="H21" s="22">
        <v>91363.25</v>
      </c>
      <c r="I21" s="23">
        <v>3.06</v>
      </c>
    </row>
    <row r="22" spans="1:9" ht="15" customHeight="1" x14ac:dyDescent="0.2">
      <c r="A22" s="68" t="s">
        <v>137</v>
      </c>
      <c r="B22" s="19" t="s">
        <v>107</v>
      </c>
      <c r="C22" s="21">
        <v>6746</v>
      </c>
      <c r="D22" s="22">
        <v>19480793</v>
      </c>
      <c r="E22" s="22">
        <v>62584</v>
      </c>
      <c r="F22" s="21">
        <v>6087</v>
      </c>
      <c r="G22" s="22">
        <v>2887.75</v>
      </c>
      <c r="H22" s="22">
        <v>9.2799999999999994</v>
      </c>
      <c r="I22" s="23">
        <v>0.9</v>
      </c>
    </row>
    <row r="23" spans="1:9" ht="15" customHeight="1" x14ac:dyDescent="0.2">
      <c r="A23" s="67"/>
      <c r="B23" s="19" t="s">
        <v>111</v>
      </c>
      <c r="C23" s="21">
        <v>9532</v>
      </c>
      <c r="D23" s="22">
        <v>163036529</v>
      </c>
      <c r="E23" s="22">
        <v>2554150</v>
      </c>
      <c r="F23" s="21">
        <v>12123</v>
      </c>
      <c r="G23" s="22">
        <v>17104.13</v>
      </c>
      <c r="H23" s="22">
        <v>267.95999999999998</v>
      </c>
      <c r="I23" s="23">
        <v>1.27</v>
      </c>
    </row>
    <row r="24" spans="1:9" ht="15" customHeight="1" x14ac:dyDescent="0.2">
      <c r="A24" s="67"/>
      <c r="B24" s="19" t="s">
        <v>112</v>
      </c>
      <c r="C24" s="21">
        <v>12387</v>
      </c>
      <c r="D24" s="22">
        <v>456581369</v>
      </c>
      <c r="E24" s="22">
        <v>22601951</v>
      </c>
      <c r="F24" s="21">
        <v>22912</v>
      </c>
      <c r="G24" s="22">
        <v>36859.72</v>
      </c>
      <c r="H24" s="22">
        <v>1824.65</v>
      </c>
      <c r="I24" s="23">
        <v>1.85</v>
      </c>
    </row>
    <row r="25" spans="1:9" ht="15" customHeight="1" x14ac:dyDescent="0.2">
      <c r="A25" s="67"/>
      <c r="B25" s="19" t="s">
        <v>113</v>
      </c>
      <c r="C25" s="21">
        <v>8001</v>
      </c>
      <c r="D25" s="22">
        <v>492061747</v>
      </c>
      <c r="E25" s="22">
        <v>34401537</v>
      </c>
      <c r="F25" s="21">
        <v>20622</v>
      </c>
      <c r="G25" s="22">
        <v>61500.03</v>
      </c>
      <c r="H25" s="22">
        <v>4299.6499999999996</v>
      </c>
      <c r="I25" s="23">
        <v>2.58</v>
      </c>
    </row>
    <row r="26" spans="1:9" ht="15" customHeight="1" x14ac:dyDescent="0.2">
      <c r="A26" s="67"/>
      <c r="B26" s="19" t="s">
        <v>114</v>
      </c>
      <c r="C26" s="21">
        <v>5517</v>
      </c>
      <c r="D26" s="22">
        <v>479199764</v>
      </c>
      <c r="E26" s="22">
        <v>39277560</v>
      </c>
      <c r="F26" s="21">
        <v>16963</v>
      </c>
      <c r="G26" s="22">
        <v>86858.76</v>
      </c>
      <c r="H26" s="22">
        <v>7119.37</v>
      </c>
      <c r="I26" s="23">
        <v>3.07</v>
      </c>
    </row>
    <row r="27" spans="1:9" ht="15" customHeight="1" x14ac:dyDescent="0.2">
      <c r="A27" s="67"/>
      <c r="B27" s="19" t="s">
        <v>115</v>
      </c>
      <c r="C27" s="21">
        <v>8386</v>
      </c>
      <c r="D27" s="22">
        <v>1179548291</v>
      </c>
      <c r="E27" s="22">
        <v>131265706</v>
      </c>
      <c r="F27" s="21">
        <v>27951</v>
      </c>
      <c r="G27" s="22">
        <v>140656.84</v>
      </c>
      <c r="H27" s="22">
        <v>15652.96</v>
      </c>
      <c r="I27" s="23">
        <v>3.33</v>
      </c>
    </row>
    <row r="28" spans="1:9" ht="15" customHeight="1" x14ac:dyDescent="0.2">
      <c r="A28" s="67"/>
      <c r="B28" s="19" t="s">
        <v>116</v>
      </c>
      <c r="C28" s="21">
        <v>1221</v>
      </c>
      <c r="D28" s="22">
        <v>643705991</v>
      </c>
      <c r="E28" s="22">
        <v>129152330</v>
      </c>
      <c r="F28" s="21">
        <v>4072</v>
      </c>
      <c r="G28" s="22">
        <v>527195.73</v>
      </c>
      <c r="H28" s="22">
        <v>105775.86</v>
      </c>
      <c r="I28" s="23">
        <v>3.33</v>
      </c>
    </row>
    <row r="29" spans="1:9" ht="15" customHeight="1" x14ac:dyDescent="0.2">
      <c r="A29" s="68" t="s">
        <v>138</v>
      </c>
      <c r="B29" s="19" t="s">
        <v>107</v>
      </c>
      <c r="C29" s="21">
        <v>1238</v>
      </c>
      <c r="D29" s="22">
        <v>3679190</v>
      </c>
      <c r="E29" s="22">
        <v>8033</v>
      </c>
      <c r="F29" s="21">
        <v>1583</v>
      </c>
      <c r="G29" s="22">
        <v>2971.88</v>
      </c>
      <c r="H29" s="22">
        <v>6.49</v>
      </c>
      <c r="I29" s="23">
        <v>1.28</v>
      </c>
    </row>
    <row r="30" spans="1:9" ht="15" customHeight="1" x14ac:dyDescent="0.2">
      <c r="A30" s="67"/>
      <c r="B30" s="19" t="s">
        <v>111</v>
      </c>
      <c r="C30" s="21">
        <v>1718</v>
      </c>
      <c r="D30" s="22">
        <v>29531997</v>
      </c>
      <c r="E30" s="22">
        <v>484791</v>
      </c>
      <c r="F30" s="21">
        <v>2587</v>
      </c>
      <c r="G30" s="22">
        <v>17189.75</v>
      </c>
      <c r="H30" s="22">
        <v>282.18</v>
      </c>
      <c r="I30" s="23">
        <v>1.51</v>
      </c>
    </row>
    <row r="31" spans="1:9" ht="15" customHeight="1" x14ac:dyDescent="0.2">
      <c r="A31" s="67"/>
      <c r="B31" s="19" t="s">
        <v>112</v>
      </c>
      <c r="C31" s="21">
        <v>1943</v>
      </c>
      <c r="D31" s="22">
        <v>70955197</v>
      </c>
      <c r="E31" s="22">
        <v>3602755</v>
      </c>
      <c r="F31" s="21">
        <v>3577</v>
      </c>
      <c r="G31" s="22">
        <v>36518.370000000003</v>
      </c>
      <c r="H31" s="22">
        <v>1854.22</v>
      </c>
      <c r="I31" s="23">
        <v>1.84</v>
      </c>
    </row>
    <row r="32" spans="1:9" ht="15" customHeight="1" x14ac:dyDescent="0.2">
      <c r="A32" s="67"/>
      <c r="B32" s="19" t="s">
        <v>113</v>
      </c>
      <c r="C32" s="21">
        <v>1267</v>
      </c>
      <c r="D32" s="22">
        <v>78481401</v>
      </c>
      <c r="E32" s="22">
        <v>5816649</v>
      </c>
      <c r="F32" s="21">
        <v>2978</v>
      </c>
      <c r="G32" s="22">
        <v>61942.7</v>
      </c>
      <c r="H32" s="22">
        <v>4590.88</v>
      </c>
      <c r="I32" s="23">
        <v>2.35</v>
      </c>
    </row>
    <row r="33" spans="1:9" ht="15" customHeight="1" x14ac:dyDescent="0.2">
      <c r="A33" s="67"/>
      <c r="B33" s="19" t="s">
        <v>114</v>
      </c>
      <c r="C33" s="21">
        <v>830</v>
      </c>
      <c r="D33" s="22">
        <v>72120366</v>
      </c>
      <c r="E33" s="22">
        <v>6349580</v>
      </c>
      <c r="F33" s="21">
        <v>2288</v>
      </c>
      <c r="G33" s="22">
        <v>86892.01</v>
      </c>
      <c r="H33" s="22">
        <v>7650.1</v>
      </c>
      <c r="I33" s="23">
        <v>2.76</v>
      </c>
    </row>
    <row r="34" spans="1:9" ht="15" customHeight="1" x14ac:dyDescent="0.2">
      <c r="A34" s="67"/>
      <c r="B34" s="19" t="s">
        <v>115</v>
      </c>
      <c r="C34" s="21">
        <v>1164</v>
      </c>
      <c r="D34" s="22">
        <v>158326072</v>
      </c>
      <c r="E34" s="22">
        <v>18090920</v>
      </c>
      <c r="F34" s="21">
        <v>3317</v>
      </c>
      <c r="G34" s="22">
        <v>136018.96</v>
      </c>
      <c r="H34" s="22">
        <v>15542.03</v>
      </c>
      <c r="I34" s="23">
        <v>2.85</v>
      </c>
    </row>
    <row r="35" spans="1:9" ht="15" customHeight="1" x14ac:dyDescent="0.2">
      <c r="A35" s="67"/>
      <c r="B35" s="19" t="s">
        <v>116</v>
      </c>
      <c r="C35" s="21">
        <v>100</v>
      </c>
      <c r="D35" s="22">
        <v>49353194</v>
      </c>
      <c r="E35" s="22">
        <v>11156993</v>
      </c>
      <c r="F35" s="21">
        <v>295</v>
      </c>
      <c r="G35" s="22">
        <v>493531.94</v>
      </c>
      <c r="H35" s="22">
        <v>111569.93</v>
      </c>
      <c r="I35" s="23">
        <v>2.95</v>
      </c>
    </row>
    <row r="36" spans="1:9" ht="15" customHeight="1" x14ac:dyDescent="0.2">
      <c r="A36" s="68" t="s">
        <v>139</v>
      </c>
      <c r="B36" s="19" t="s">
        <v>107</v>
      </c>
      <c r="C36" s="21" t="s">
        <v>626</v>
      </c>
      <c r="D36" s="21" t="s">
        <v>626</v>
      </c>
      <c r="E36" s="21" t="s">
        <v>626</v>
      </c>
      <c r="F36" s="21" t="s">
        <v>626</v>
      </c>
      <c r="G36" s="21" t="s">
        <v>626</v>
      </c>
      <c r="H36" s="21" t="s">
        <v>626</v>
      </c>
      <c r="I36" s="21" t="s">
        <v>626</v>
      </c>
    </row>
    <row r="37" spans="1:9" ht="15" customHeight="1" x14ac:dyDescent="0.2">
      <c r="A37" s="67"/>
      <c r="B37" s="19" t="s">
        <v>111</v>
      </c>
      <c r="C37" s="21" t="s">
        <v>626</v>
      </c>
      <c r="D37" s="21" t="s">
        <v>626</v>
      </c>
      <c r="E37" s="21" t="s">
        <v>626</v>
      </c>
      <c r="F37" s="21" t="s">
        <v>626</v>
      </c>
      <c r="G37" s="21" t="s">
        <v>626</v>
      </c>
      <c r="H37" s="21" t="s">
        <v>626</v>
      </c>
      <c r="I37" s="21" t="s">
        <v>626</v>
      </c>
    </row>
    <row r="38" spans="1:9" ht="15" customHeight="1" x14ac:dyDescent="0.2">
      <c r="A38" s="67"/>
      <c r="B38" s="19" t="s">
        <v>112</v>
      </c>
      <c r="C38" s="21" t="s">
        <v>626</v>
      </c>
      <c r="D38" s="21" t="s">
        <v>626</v>
      </c>
      <c r="E38" s="21" t="s">
        <v>626</v>
      </c>
      <c r="F38" s="21" t="s">
        <v>626</v>
      </c>
      <c r="G38" s="21" t="s">
        <v>626</v>
      </c>
      <c r="H38" s="21" t="s">
        <v>626</v>
      </c>
      <c r="I38" s="21" t="s">
        <v>626</v>
      </c>
    </row>
    <row r="39" spans="1:9" ht="15" customHeight="1" x14ac:dyDescent="0.2">
      <c r="A39" s="67"/>
      <c r="B39" s="19" t="s">
        <v>113</v>
      </c>
      <c r="C39" s="21" t="s">
        <v>626</v>
      </c>
      <c r="D39" s="21" t="s">
        <v>626</v>
      </c>
      <c r="E39" s="21" t="s">
        <v>626</v>
      </c>
      <c r="F39" s="21" t="s">
        <v>626</v>
      </c>
      <c r="G39" s="21" t="s">
        <v>626</v>
      </c>
      <c r="H39" s="21" t="s">
        <v>626</v>
      </c>
      <c r="I39" s="21" t="s">
        <v>626</v>
      </c>
    </row>
    <row r="40" spans="1:9" ht="15" customHeight="1" x14ac:dyDescent="0.2">
      <c r="A40" s="67"/>
      <c r="B40" s="19" t="s">
        <v>114</v>
      </c>
      <c r="C40" s="21" t="s">
        <v>626</v>
      </c>
      <c r="D40" s="21" t="s">
        <v>626</v>
      </c>
      <c r="E40" s="21" t="s">
        <v>626</v>
      </c>
      <c r="F40" s="21" t="s">
        <v>626</v>
      </c>
      <c r="G40" s="21" t="s">
        <v>626</v>
      </c>
      <c r="H40" s="21" t="s">
        <v>626</v>
      </c>
      <c r="I40" s="21" t="s">
        <v>626</v>
      </c>
    </row>
    <row r="41" spans="1:9" ht="15" customHeight="1" x14ac:dyDescent="0.2">
      <c r="A41" s="67"/>
      <c r="B41" s="19" t="s">
        <v>115</v>
      </c>
      <c r="C41" s="21" t="s">
        <v>626</v>
      </c>
      <c r="D41" s="21" t="s">
        <v>626</v>
      </c>
      <c r="E41" s="21" t="s">
        <v>626</v>
      </c>
      <c r="F41" s="21" t="s">
        <v>626</v>
      </c>
      <c r="G41" s="21" t="s">
        <v>626</v>
      </c>
      <c r="H41" s="21" t="s">
        <v>626</v>
      </c>
      <c r="I41" s="21" t="s">
        <v>626</v>
      </c>
    </row>
    <row r="42" spans="1:9" ht="15" customHeight="1" x14ac:dyDescent="0.2">
      <c r="A42" s="67"/>
      <c r="B42" s="19" t="s">
        <v>116</v>
      </c>
      <c r="C42" s="21" t="s">
        <v>626</v>
      </c>
      <c r="D42" s="21" t="s">
        <v>626</v>
      </c>
      <c r="E42" s="21" t="s">
        <v>626</v>
      </c>
      <c r="F42" s="21" t="s">
        <v>626</v>
      </c>
      <c r="G42" s="21" t="s">
        <v>626</v>
      </c>
      <c r="H42" s="21" t="s">
        <v>626</v>
      </c>
      <c r="I42" s="21" t="s">
        <v>626</v>
      </c>
    </row>
    <row r="43" spans="1:9" ht="15" customHeight="1" x14ac:dyDescent="0.2">
      <c r="A43" s="68" t="s">
        <v>140</v>
      </c>
      <c r="B43" s="19" t="s">
        <v>107</v>
      </c>
      <c r="C43" s="21">
        <v>15600</v>
      </c>
      <c r="D43" s="22">
        <v>35809086</v>
      </c>
      <c r="E43" s="22">
        <v>226143</v>
      </c>
      <c r="F43" s="21">
        <v>13573</v>
      </c>
      <c r="G43" s="22">
        <v>2295.4499999999998</v>
      </c>
      <c r="H43" s="22">
        <v>14.5</v>
      </c>
      <c r="I43" s="23">
        <v>0.87</v>
      </c>
    </row>
    <row r="44" spans="1:9" ht="15" customHeight="1" x14ac:dyDescent="0.2">
      <c r="A44" s="67"/>
      <c r="B44" s="19" t="s">
        <v>111</v>
      </c>
      <c r="C44" s="21">
        <v>20263</v>
      </c>
      <c r="D44" s="22">
        <v>347708492</v>
      </c>
      <c r="E44" s="22">
        <v>6343079</v>
      </c>
      <c r="F44" s="21">
        <v>24444</v>
      </c>
      <c r="G44" s="22">
        <v>17159.77</v>
      </c>
      <c r="H44" s="22">
        <v>313.04000000000002</v>
      </c>
      <c r="I44" s="23">
        <v>1.21</v>
      </c>
    </row>
    <row r="45" spans="1:9" ht="15" customHeight="1" x14ac:dyDescent="0.2">
      <c r="A45" s="67"/>
      <c r="B45" s="19" t="s">
        <v>112</v>
      </c>
      <c r="C45" s="21">
        <v>29544</v>
      </c>
      <c r="D45" s="22">
        <v>1086336508</v>
      </c>
      <c r="E45" s="22">
        <v>59204273</v>
      </c>
      <c r="F45" s="21">
        <v>49262</v>
      </c>
      <c r="G45" s="22">
        <v>36770.120000000003</v>
      </c>
      <c r="H45" s="22">
        <v>2003.94</v>
      </c>
      <c r="I45" s="23">
        <v>1.67</v>
      </c>
    </row>
    <row r="46" spans="1:9" ht="15" customHeight="1" x14ac:dyDescent="0.2">
      <c r="A46" s="67"/>
      <c r="B46" s="19" t="s">
        <v>113</v>
      </c>
      <c r="C46" s="21">
        <v>21230</v>
      </c>
      <c r="D46" s="22">
        <v>1314197649</v>
      </c>
      <c r="E46" s="22">
        <v>100096890</v>
      </c>
      <c r="F46" s="21">
        <v>47901</v>
      </c>
      <c r="G46" s="22">
        <v>61902.86</v>
      </c>
      <c r="H46" s="22">
        <v>4714.88</v>
      </c>
      <c r="I46" s="23">
        <v>2.2599999999999998</v>
      </c>
    </row>
    <row r="47" spans="1:9" ht="15" customHeight="1" x14ac:dyDescent="0.2">
      <c r="A47" s="67"/>
      <c r="B47" s="19" t="s">
        <v>114</v>
      </c>
      <c r="C47" s="21">
        <v>16347</v>
      </c>
      <c r="D47" s="22">
        <v>1420810386</v>
      </c>
      <c r="E47" s="22">
        <v>123640077</v>
      </c>
      <c r="F47" s="21">
        <v>46271</v>
      </c>
      <c r="G47" s="22">
        <v>86915.67</v>
      </c>
      <c r="H47" s="22">
        <v>7563.47</v>
      </c>
      <c r="I47" s="23">
        <v>2.83</v>
      </c>
    </row>
    <row r="48" spans="1:9" ht="15" customHeight="1" x14ac:dyDescent="0.2">
      <c r="A48" s="67"/>
      <c r="B48" s="19" t="s">
        <v>115</v>
      </c>
      <c r="C48" s="21">
        <v>32422</v>
      </c>
      <c r="D48" s="22">
        <v>4702323931</v>
      </c>
      <c r="E48" s="22">
        <v>550175607</v>
      </c>
      <c r="F48" s="21">
        <v>104669</v>
      </c>
      <c r="G48" s="22">
        <v>145034.97</v>
      </c>
      <c r="H48" s="22">
        <v>16969.21</v>
      </c>
      <c r="I48" s="23">
        <v>3.23</v>
      </c>
    </row>
    <row r="49" spans="1:9" ht="15" customHeight="1" x14ac:dyDescent="0.2">
      <c r="A49" s="67"/>
      <c r="B49" s="19" t="s">
        <v>116</v>
      </c>
      <c r="C49" s="21">
        <v>5317</v>
      </c>
      <c r="D49" s="22">
        <v>2815751675</v>
      </c>
      <c r="E49" s="22">
        <v>589868994</v>
      </c>
      <c r="F49" s="21">
        <v>18218</v>
      </c>
      <c r="G49" s="22">
        <v>529575.26</v>
      </c>
      <c r="H49" s="22">
        <v>110940.19</v>
      </c>
      <c r="I49" s="23">
        <v>3.43</v>
      </c>
    </row>
    <row r="50" spans="1:9" ht="15" customHeight="1" x14ac:dyDescent="0.2">
      <c r="A50" s="68" t="s">
        <v>141</v>
      </c>
      <c r="B50" s="19" t="s">
        <v>107</v>
      </c>
      <c r="C50" s="21">
        <v>1250</v>
      </c>
      <c r="D50" s="22">
        <v>-7400222</v>
      </c>
      <c r="E50" s="22">
        <v>14569</v>
      </c>
      <c r="F50" s="21">
        <v>1779</v>
      </c>
      <c r="G50" s="22">
        <v>-5920.18</v>
      </c>
      <c r="H50" s="22">
        <v>11.66</v>
      </c>
      <c r="I50" s="23">
        <v>1.42</v>
      </c>
    </row>
    <row r="51" spans="1:9" ht="15" customHeight="1" x14ac:dyDescent="0.2">
      <c r="A51" s="67"/>
      <c r="B51" s="19" t="s">
        <v>111</v>
      </c>
      <c r="C51" s="21">
        <v>1375</v>
      </c>
      <c r="D51" s="22">
        <v>23367851</v>
      </c>
      <c r="E51" s="22">
        <v>343314</v>
      </c>
      <c r="F51" s="21">
        <v>2268</v>
      </c>
      <c r="G51" s="22">
        <v>16994.8</v>
      </c>
      <c r="H51" s="22">
        <v>249.68</v>
      </c>
      <c r="I51" s="23">
        <v>1.65</v>
      </c>
    </row>
    <row r="52" spans="1:9" ht="15" customHeight="1" x14ac:dyDescent="0.2">
      <c r="A52" s="67"/>
      <c r="B52" s="19" t="s">
        <v>112</v>
      </c>
      <c r="C52" s="21">
        <v>1624</v>
      </c>
      <c r="D52" s="22">
        <v>59464938</v>
      </c>
      <c r="E52" s="22">
        <v>2895190</v>
      </c>
      <c r="F52" s="21">
        <v>3488</v>
      </c>
      <c r="G52" s="22">
        <v>36616.339999999997</v>
      </c>
      <c r="H52" s="22">
        <v>1782.75</v>
      </c>
      <c r="I52" s="23">
        <v>2.15</v>
      </c>
    </row>
    <row r="53" spans="1:9" ht="15" customHeight="1" x14ac:dyDescent="0.2">
      <c r="A53" s="67"/>
      <c r="B53" s="19" t="s">
        <v>113</v>
      </c>
      <c r="C53" s="21">
        <v>1238</v>
      </c>
      <c r="D53" s="22">
        <v>76571476</v>
      </c>
      <c r="E53" s="22">
        <v>5520864</v>
      </c>
      <c r="F53" s="21">
        <v>3462</v>
      </c>
      <c r="G53" s="22">
        <v>61850.95</v>
      </c>
      <c r="H53" s="22">
        <v>4459.5</v>
      </c>
      <c r="I53" s="23">
        <v>2.8</v>
      </c>
    </row>
    <row r="54" spans="1:9" ht="15" customHeight="1" x14ac:dyDescent="0.2">
      <c r="A54" s="67"/>
      <c r="B54" s="19" t="s">
        <v>114</v>
      </c>
      <c r="C54" s="21">
        <v>978</v>
      </c>
      <c r="D54" s="22">
        <v>84625069</v>
      </c>
      <c r="E54" s="22">
        <v>7266201</v>
      </c>
      <c r="F54" s="21">
        <v>3144</v>
      </c>
      <c r="G54" s="22">
        <v>86528.7</v>
      </c>
      <c r="H54" s="22">
        <v>7429.65</v>
      </c>
      <c r="I54" s="23">
        <v>3.21</v>
      </c>
    </row>
    <row r="55" spans="1:9" ht="15" customHeight="1" x14ac:dyDescent="0.2">
      <c r="A55" s="67"/>
      <c r="B55" s="19" t="s">
        <v>115</v>
      </c>
      <c r="C55" s="21">
        <v>1175</v>
      </c>
      <c r="D55" s="22">
        <v>160663263</v>
      </c>
      <c r="E55" s="22">
        <v>18066390</v>
      </c>
      <c r="F55" s="21">
        <v>3813</v>
      </c>
      <c r="G55" s="22">
        <v>136734.69</v>
      </c>
      <c r="H55" s="22">
        <v>15375.65</v>
      </c>
      <c r="I55" s="23">
        <v>3.25</v>
      </c>
    </row>
    <row r="56" spans="1:9" ht="15" customHeight="1" x14ac:dyDescent="0.2">
      <c r="A56" s="67"/>
      <c r="B56" s="19" t="s">
        <v>116</v>
      </c>
      <c r="C56" s="21">
        <v>123</v>
      </c>
      <c r="D56" s="22">
        <v>56963726</v>
      </c>
      <c r="E56" s="22">
        <v>10976993</v>
      </c>
      <c r="F56" s="21">
        <v>370</v>
      </c>
      <c r="G56" s="22">
        <v>463119.72</v>
      </c>
      <c r="H56" s="22">
        <v>89243.85</v>
      </c>
      <c r="I56" s="23">
        <v>3.01</v>
      </c>
    </row>
    <row r="57" spans="1:9" ht="15" customHeight="1" x14ac:dyDescent="0.2">
      <c r="A57" s="68" t="s">
        <v>142</v>
      </c>
      <c r="B57" s="19" t="s">
        <v>107</v>
      </c>
      <c r="C57" s="21">
        <v>547</v>
      </c>
      <c r="D57" s="22">
        <v>871156</v>
      </c>
      <c r="E57" s="22">
        <v>7143</v>
      </c>
      <c r="F57" s="21">
        <v>584</v>
      </c>
      <c r="G57" s="22">
        <v>1592.61</v>
      </c>
      <c r="H57" s="22">
        <v>13.06</v>
      </c>
      <c r="I57" s="23">
        <v>1.07</v>
      </c>
    </row>
    <row r="58" spans="1:9" ht="15" customHeight="1" x14ac:dyDescent="0.2">
      <c r="A58" s="67"/>
      <c r="B58" s="19" t="s">
        <v>111</v>
      </c>
      <c r="C58" s="21">
        <v>683</v>
      </c>
      <c r="D58" s="22">
        <v>11850161</v>
      </c>
      <c r="E58" s="22">
        <v>186905</v>
      </c>
      <c r="F58" s="21">
        <v>1102</v>
      </c>
      <c r="G58" s="22">
        <v>17350.16</v>
      </c>
      <c r="H58" s="22">
        <v>273.64999999999998</v>
      </c>
      <c r="I58" s="23">
        <v>1.61</v>
      </c>
    </row>
    <row r="59" spans="1:9" ht="15" customHeight="1" x14ac:dyDescent="0.2">
      <c r="A59" s="67"/>
      <c r="B59" s="19" t="s">
        <v>112</v>
      </c>
      <c r="C59" s="21">
        <v>835</v>
      </c>
      <c r="D59" s="22">
        <v>30689078</v>
      </c>
      <c r="E59" s="22">
        <v>1415989</v>
      </c>
      <c r="F59" s="21">
        <v>1668</v>
      </c>
      <c r="G59" s="22">
        <v>36753.39</v>
      </c>
      <c r="H59" s="22">
        <v>1695.8</v>
      </c>
      <c r="I59" s="23">
        <v>2</v>
      </c>
    </row>
    <row r="60" spans="1:9" ht="15" customHeight="1" x14ac:dyDescent="0.2">
      <c r="A60" s="67"/>
      <c r="B60" s="19" t="s">
        <v>113</v>
      </c>
      <c r="C60" s="21">
        <v>647</v>
      </c>
      <c r="D60" s="22">
        <v>40051759</v>
      </c>
      <c r="E60" s="22">
        <v>2767686</v>
      </c>
      <c r="F60" s="21">
        <v>1725</v>
      </c>
      <c r="G60" s="22">
        <v>61903.8</v>
      </c>
      <c r="H60" s="22">
        <v>4277.72</v>
      </c>
      <c r="I60" s="23">
        <v>2.67</v>
      </c>
    </row>
    <row r="61" spans="1:9" ht="15" customHeight="1" x14ac:dyDescent="0.2">
      <c r="A61" s="67"/>
      <c r="B61" s="19" t="s">
        <v>114</v>
      </c>
      <c r="C61" s="21">
        <v>463</v>
      </c>
      <c r="D61" s="22">
        <v>40078161</v>
      </c>
      <c r="E61" s="22">
        <v>3327517</v>
      </c>
      <c r="F61" s="21">
        <v>1445</v>
      </c>
      <c r="G61" s="22">
        <v>86561.9</v>
      </c>
      <c r="H61" s="22">
        <v>7186.86</v>
      </c>
      <c r="I61" s="23">
        <v>3.12</v>
      </c>
    </row>
    <row r="62" spans="1:9" ht="15" customHeight="1" x14ac:dyDescent="0.2">
      <c r="A62" s="67"/>
      <c r="B62" s="19" t="s">
        <v>115</v>
      </c>
      <c r="C62" s="21">
        <v>629</v>
      </c>
      <c r="D62" s="22">
        <v>83424693</v>
      </c>
      <c r="E62" s="22">
        <v>9108521</v>
      </c>
      <c r="F62" s="21">
        <v>2056</v>
      </c>
      <c r="G62" s="22">
        <v>132630.67000000001</v>
      </c>
      <c r="H62" s="22">
        <v>14480.96</v>
      </c>
      <c r="I62" s="23">
        <v>3.27</v>
      </c>
    </row>
    <row r="63" spans="1:9" ht="15" customHeight="1" x14ac:dyDescent="0.2">
      <c r="A63" s="67"/>
      <c r="B63" s="19" t="s">
        <v>116</v>
      </c>
      <c r="C63" s="21">
        <v>20</v>
      </c>
      <c r="D63" s="22">
        <v>9154243</v>
      </c>
      <c r="E63" s="22">
        <v>1517656</v>
      </c>
      <c r="F63" s="21">
        <v>63</v>
      </c>
      <c r="G63" s="22">
        <v>457712.15</v>
      </c>
      <c r="H63" s="22">
        <v>75882.8</v>
      </c>
      <c r="I63" s="23">
        <v>3.15</v>
      </c>
    </row>
    <row r="64" spans="1:9" ht="15" customHeight="1" x14ac:dyDescent="0.2">
      <c r="A64" s="68" t="s">
        <v>143</v>
      </c>
      <c r="B64" s="19" t="s">
        <v>107</v>
      </c>
      <c r="C64" s="21">
        <v>334</v>
      </c>
      <c r="D64" s="22">
        <v>-149123</v>
      </c>
      <c r="E64" s="22">
        <v>6276</v>
      </c>
      <c r="F64" s="21">
        <v>376</v>
      </c>
      <c r="G64" s="22">
        <v>-446.48</v>
      </c>
      <c r="H64" s="22">
        <v>18.79</v>
      </c>
      <c r="I64" s="23">
        <v>1.1299999999999999</v>
      </c>
    </row>
    <row r="65" spans="1:9" ht="15" customHeight="1" x14ac:dyDescent="0.2">
      <c r="A65" s="67"/>
      <c r="B65" s="19" t="s">
        <v>111</v>
      </c>
      <c r="C65" s="21">
        <v>445</v>
      </c>
      <c r="D65" s="22">
        <v>7505466</v>
      </c>
      <c r="E65" s="22">
        <v>106813</v>
      </c>
      <c r="F65" s="21">
        <v>648</v>
      </c>
      <c r="G65" s="22">
        <v>16866.22</v>
      </c>
      <c r="H65" s="22">
        <v>240.03</v>
      </c>
      <c r="I65" s="23">
        <v>1.46</v>
      </c>
    </row>
    <row r="66" spans="1:9" ht="15" customHeight="1" x14ac:dyDescent="0.2">
      <c r="A66" s="67"/>
      <c r="B66" s="19" t="s">
        <v>112</v>
      </c>
      <c r="C66" s="21">
        <v>491</v>
      </c>
      <c r="D66" s="22">
        <v>17912136</v>
      </c>
      <c r="E66" s="22">
        <v>848289</v>
      </c>
      <c r="F66" s="21">
        <v>942</v>
      </c>
      <c r="G66" s="22">
        <v>36480.93</v>
      </c>
      <c r="H66" s="22">
        <v>1727.68</v>
      </c>
      <c r="I66" s="23">
        <v>1.92</v>
      </c>
    </row>
    <row r="67" spans="1:9" ht="15" customHeight="1" x14ac:dyDescent="0.2">
      <c r="A67" s="67"/>
      <c r="B67" s="19" t="s">
        <v>113</v>
      </c>
      <c r="C67" s="21">
        <v>289</v>
      </c>
      <c r="D67" s="22">
        <v>17816907</v>
      </c>
      <c r="E67" s="22">
        <v>1254447</v>
      </c>
      <c r="F67" s="21">
        <v>710</v>
      </c>
      <c r="G67" s="22">
        <v>61650.2</v>
      </c>
      <c r="H67" s="22">
        <v>4340.6499999999996</v>
      </c>
      <c r="I67" s="23">
        <v>2.46</v>
      </c>
    </row>
    <row r="68" spans="1:9" ht="15" customHeight="1" x14ac:dyDescent="0.2">
      <c r="A68" s="67"/>
      <c r="B68" s="19" t="s">
        <v>114</v>
      </c>
      <c r="C68" s="21">
        <v>197</v>
      </c>
      <c r="D68" s="22">
        <v>16948503</v>
      </c>
      <c r="E68" s="22">
        <v>1342311</v>
      </c>
      <c r="F68" s="21">
        <v>615</v>
      </c>
      <c r="G68" s="22">
        <v>86033.01</v>
      </c>
      <c r="H68" s="22">
        <v>6813.76</v>
      </c>
      <c r="I68" s="23">
        <v>3.12</v>
      </c>
    </row>
    <row r="69" spans="1:9" ht="15" customHeight="1" x14ac:dyDescent="0.2">
      <c r="A69" s="67"/>
      <c r="B69" s="19" t="s">
        <v>115</v>
      </c>
      <c r="C69" s="21">
        <v>288</v>
      </c>
      <c r="D69" s="22">
        <v>40326798</v>
      </c>
      <c r="E69" s="22">
        <v>4302353</v>
      </c>
      <c r="F69" s="21">
        <v>796</v>
      </c>
      <c r="G69" s="22">
        <v>140023.6</v>
      </c>
      <c r="H69" s="22">
        <v>14938.73</v>
      </c>
      <c r="I69" s="23">
        <v>2.76</v>
      </c>
    </row>
    <row r="70" spans="1:9" ht="15" customHeight="1" x14ac:dyDescent="0.2">
      <c r="A70" s="67"/>
      <c r="B70" s="19" t="s">
        <v>116</v>
      </c>
      <c r="C70" s="21">
        <v>42</v>
      </c>
      <c r="D70" s="22">
        <v>24154540</v>
      </c>
      <c r="E70" s="22">
        <v>5003401</v>
      </c>
      <c r="F70" s="21">
        <v>125</v>
      </c>
      <c r="G70" s="22">
        <v>575108.1</v>
      </c>
      <c r="H70" s="22">
        <v>119128.6</v>
      </c>
      <c r="I70" s="23">
        <v>2.98</v>
      </c>
    </row>
    <row r="71" spans="1:9" ht="15" customHeight="1" x14ac:dyDescent="0.2">
      <c r="A71" s="68" t="s">
        <v>144</v>
      </c>
      <c r="B71" s="19" t="s">
        <v>107</v>
      </c>
      <c r="C71" s="21">
        <v>478</v>
      </c>
      <c r="D71" s="22">
        <v>122099</v>
      </c>
      <c r="E71" s="22">
        <v>7784</v>
      </c>
      <c r="F71" s="21">
        <v>511</v>
      </c>
      <c r="G71" s="22">
        <v>255.44</v>
      </c>
      <c r="H71" s="22">
        <v>16.28</v>
      </c>
      <c r="I71" s="23">
        <v>1.07</v>
      </c>
    </row>
    <row r="72" spans="1:9" ht="15" customHeight="1" x14ac:dyDescent="0.2">
      <c r="A72" s="67"/>
      <c r="B72" s="19" t="s">
        <v>111</v>
      </c>
      <c r="C72" s="21">
        <v>909</v>
      </c>
      <c r="D72" s="22">
        <v>16126164</v>
      </c>
      <c r="E72" s="22">
        <v>344704</v>
      </c>
      <c r="F72" s="21">
        <v>1104</v>
      </c>
      <c r="G72" s="22">
        <v>17740.55</v>
      </c>
      <c r="H72" s="22">
        <v>379.21</v>
      </c>
      <c r="I72" s="23">
        <v>1.21</v>
      </c>
    </row>
    <row r="73" spans="1:9" ht="15" customHeight="1" x14ac:dyDescent="0.2">
      <c r="A73" s="67"/>
      <c r="B73" s="19" t="s">
        <v>112</v>
      </c>
      <c r="C73" s="21">
        <v>1444</v>
      </c>
      <c r="D73" s="22">
        <v>53089958</v>
      </c>
      <c r="E73" s="22">
        <v>3154139</v>
      </c>
      <c r="F73" s="21">
        <v>2175</v>
      </c>
      <c r="G73" s="22">
        <v>36765.9</v>
      </c>
      <c r="H73" s="22">
        <v>2184.31</v>
      </c>
      <c r="I73" s="23">
        <v>1.51</v>
      </c>
    </row>
    <row r="74" spans="1:9" ht="15" customHeight="1" x14ac:dyDescent="0.2">
      <c r="A74" s="67"/>
      <c r="B74" s="19" t="s">
        <v>113</v>
      </c>
      <c r="C74" s="21">
        <v>790</v>
      </c>
      <c r="D74" s="22">
        <v>47975077</v>
      </c>
      <c r="E74" s="22">
        <v>6194784</v>
      </c>
      <c r="F74" s="21">
        <v>1493</v>
      </c>
      <c r="G74" s="22">
        <v>60727.95</v>
      </c>
      <c r="H74" s="22">
        <v>7841.5</v>
      </c>
      <c r="I74" s="23">
        <v>1.89</v>
      </c>
    </row>
    <row r="75" spans="1:9" ht="15" customHeight="1" x14ac:dyDescent="0.2">
      <c r="A75" s="67"/>
      <c r="B75" s="19" t="s">
        <v>114</v>
      </c>
      <c r="C75" s="21">
        <v>426</v>
      </c>
      <c r="D75" s="22">
        <v>36786159</v>
      </c>
      <c r="E75" s="22">
        <v>3324205</v>
      </c>
      <c r="F75" s="21">
        <v>947</v>
      </c>
      <c r="G75" s="22">
        <v>86352.49</v>
      </c>
      <c r="H75" s="22">
        <v>7803.3</v>
      </c>
      <c r="I75" s="23">
        <v>2.2200000000000002</v>
      </c>
    </row>
    <row r="76" spans="1:9" ht="15" customHeight="1" x14ac:dyDescent="0.2">
      <c r="A76" s="67"/>
      <c r="B76" s="19" t="s">
        <v>115</v>
      </c>
      <c r="C76" s="21">
        <v>669</v>
      </c>
      <c r="D76" s="22">
        <v>96128834</v>
      </c>
      <c r="E76" s="22">
        <v>11388613</v>
      </c>
      <c r="F76" s="21">
        <v>1614</v>
      </c>
      <c r="G76" s="22">
        <v>143690.32999999999</v>
      </c>
      <c r="H76" s="22">
        <v>17023.34</v>
      </c>
      <c r="I76" s="23">
        <v>2.41</v>
      </c>
    </row>
    <row r="77" spans="1:9" ht="15" customHeight="1" x14ac:dyDescent="0.2">
      <c r="A77" s="67"/>
      <c r="B77" s="19" t="s">
        <v>116</v>
      </c>
      <c r="C77" s="21">
        <v>143</v>
      </c>
      <c r="D77" s="22">
        <v>70336716</v>
      </c>
      <c r="E77" s="22">
        <v>13416856</v>
      </c>
      <c r="F77" s="21">
        <v>338</v>
      </c>
      <c r="G77" s="22">
        <v>491865.15</v>
      </c>
      <c r="H77" s="22">
        <v>93824.17</v>
      </c>
      <c r="I77" s="23">
        <v>2.36</v>
      </c>
    </row>
    <row r="78" spans="1:9" ht="15" customHeight="1" x14ac:dyDescent="0.2">
      <c r="A78" s="68" t="s">
        <v>145</v>
      </c>
      <c r="B78" s="19" t="s">
        <v>107</v>
      </c>
      <c r="C78" s="21">
        <v>3373</v>
      </c>
      <c r="D78" s="22">
        <v>5003105</v>
      </c>
      <c r="E78" s="22">
        <v>32046</v>
      </c>
      <c r="F78" s="21">
        <v>3801</v>
      </c>
      <c r="G78" s="22">
        <v>1483.28</v>
      </c>
      <c r="H78" s="22">
        <v>9.5</v>
      </c>
      <c r="I78" s="23">
        <v>1.1299999999999999</v>
      </c>
    </row>
    <row r="79" spans="1:9" ht="15" customHeight="1" x14ac:dyDescent="0.2">
      <c r="A79" s="67"/>
      <c r="B79" s="19" t="s">
        <v>111</v>
      </c>
      <c r="C79" s="21">
        <v>4718</v>
      </c>
      <c r="D79" s="22">
        <v>81225416</v>
      </c>
      <c r="E79" s="22">
        <v>1334271</v>
      </c>
      <c r="F79" s="21">
        <v>6838</v>
      </c>
      <c r="G79" s="22">
        <v>17216.07</v>
      </c>
      <c r="H79" s="22">
        <v>282.8</v>
      </c>
      <c r="I79" s="23">
        <v>1.45</v>
      </c>
    </row>
    <row r="80" spans="1:9" ht="15" customHeight="1" x14ac:dyDescent="0.2">
      <c r="A80" s="67"/>
      <c r="B80" s="19" t="s">
        <v>112</v>
      </c>
      <c r="C80" s="21">
        <v>5429</v>
      </c>
      <c r="D80" s="22">
        <v>196819472</v>
      </c>
      <c r="E80" s="22">
        <v>9437415</v>
      </c>
      <c r="F80" s="21">
        <v>10716</v>
      </c>
      <c r="G80" s="22">
        <v>36253.360000000001</v>
      </c>
      <c r="H80" s="22">
        <v>1738.33</v>
      </c>
      <c r="I80" s="23">
        <v>1.97</v>
      </c>
    </row>
    <row r="81" spans="1:9" ht="15" customHeight="1" x14ac:dyDescent="0.2">
      <c r="A81" s="67"/>
      <c r="B81" s="19" t="s">
        <v>113</v>
      </c>
      <c r="C81" s="21">
        <v>3296</v>
      </c>
      <c r="D81" s="22">
        <v>203561003</v>
      </c>
      <c r="E81" s="22">
        <v>14203387</v>
      </c>
      <c r="F81" s="21">
        <v>8660</v>
      </c>
      <c r="G81" s="22">
        <v>61760.01</v>
      </c>
      <c r="H81" s="22">
        <v>4309.28</v>
      </c>
      <c r="I81" s="23">
        <v>2.63</v>
      </c>
    </row>
    <row r="82" spans="1:9" ht="15" customHeight="1" x14ac:dyDescent="0.2">
      <c r="A82" s="67"/>
      <c r="B82" s="19" t="s">
        <v>114</v>
      </c>
      <c r="C82" s="21">
        <v>2221</v>
      </c>
      <c r="D82" s="22">
        <v>191936528</v>
      </c>
      <c r="E82" s="22">
        <v>15441890</v>
      </c>
      <c r="F82" s="21">
        <v>6605</v>
      </c>
      <c r="G82" s="22">
        <v>86418.97</v>
      </c>
      <c r="H82" s="22">
        <v>6952.67</v>
      </c>
      <c r="I82" s="23">
        <v>2.97</v>
      </c>
    </row>
    <row r="83" spans="1:9" ht="15" customHeight="1" x14ac:dyDescent="0.2">
      <c r="A83" s="67"/>
      <c r="B83" s="19" t="s">
        <v>115</v>
      </c>
      <c r="C83" s="21">
        <v>2970</v>
      </c>
      <c r="D83" s="22">
        <v>413119428</v>
      </c>
      <c r="E83" s="22">
        <v>45151429</v>
      </c>
      <c r="F83" s="21">
        <v>9200</v>
      </c>
      <c r="G83" s="22">
        <v>139097.45000000001</v>
      </c>
      <c r="H83" s="22">
        <v>15202.5</v>
      </c>
      <c r="I83" s="23">
        <v>3.1</v>
      </c>
    </row>
    <row r="84" spans="1:9" ht="15" customHeight="1" x14ac:dyDescent="0.2">
      <c r="A84" s="67"/>
      <c r="B84" s="19" t="s">
        <v>116</v>
      </c>
      <c r="C84" s="21">
        <v>441</v>
      </c>
      <c r="D84" s="22">
        <v>220390873</v>
      </c>
      <c r="E84" s="22">
        <v>41975427</v>
      </c>
      <c r="F84" s="21">
        <v>1419</v>
      </c>
      <c r="G84" s="22">
        <v>499752.55</v>
      </c>
      <c r="H84" s="22">
        <v>95182.37</v>
      </c>
      <c r="I84" s="23">
        <v>3.22</v>
      </c>
    </row>
    <row r="85" spans="1:9" ht="15" customHeight="1" x14ac:dyDescent="0.2">
      <c r="A85" s="68" t="s">
        <v>146</v>
      </c>
      <c r="B85" s="19" t="s">
        <v>107</v>
      </c>
      <c r="C85" s="21">
        <v>586</v>
      </c>
      <c r="D85" s="22">
        <v>1021074</v>
      </c>
      <c r="E85" s="22">
        <v>1684</v>
      </c>
      <c r="F85" s="21">
        <v>591</v>
      </c>
      <c r="G85" s="22">
        <v>1742.45</v>
      </c>
      <c r="H85" s="22">
        <v>2.87</v>
      </c>
      <c r="I85" s="23">
        <v>1.01</v>
      </c>
    </row>
    <row r="86" spans="1:9" ht="15" customHeight="1" x14ac:dyDescent="0.2">
      <c r="A86" s="67"/>
      <c r="B86" s="19" t="s">
        <v>111</v>
      </c>
      <c r="C86" s="21">
        <v>732</v>
      </c>
      <c r="D86" s="22">
        <v>12375668</v>
      </c>
      <c r="E86" s="22">
        <v>209295</v>
      </c>
      <c r="F86" s="21">
        <v>1048</v>
      </c>
      <c r="G86" s="22">
        <v>16906.650000000001</v>
      </c>
      <c r="H86" s="22">
        <v>285.92</v>
      </c>
      <c r="I86" s="23">
        <v>1.43</v>
      </c>
    </row>
    <row r="87" spans="1:9" ht="15" customHeight="1" x14ac:dyDescent="0.2">
      <c r="A87" s="67"/>
      <c r="B87" s="19" t="s">
        <v>112</v>
      </c>
      <c r="C87" s="21">
        <v>1014</v>
      </c>
      <c r="D87" s="22">
        <v>37628066</v>
      </c>
      <c r="E87" s="22">
        <v>2022566</v>
      </c>
      <c r="F87" s="21">
        <v>1924</v>
      </c>
      <c r="G87" s="22">
        <v>37108.550000000003</v>
      </c>
      <c r="H87" s="22">
        <v>1994.64</v>
      </c>
      <c r="I87" s="23">
        <v>1.9</v>
      </c>
    </row>
    <row r="88" spans="1:9" ht="15" customHeight="1" x14ac:dyDescent="0.2">
      <c r="A88" s="67"/>
      <c r="B88" s="19" t="s">
        <v>113</v>
      </c>
      <c r="C88" s="21">
        <v>764</v>
      </c>
      <c r="D88" s="22">
        <v>47501292</v>
      </c>
      <c r="E88" s="22">
        <v>3331086</v>
      </c>
      <c r="F88" s="21">
        <v>2240</v>
      </c>
      <c r="G88" s="22">
        <v>62174.47</v>
      </c>
      <c r="H88" s="22">
        <v>4360.0600000000004</v>
      </c>
      <c r="I88" s="23">
        <v>2.93</v>
      </c>
    </row>
    <row r="89" spans="1:9" ht="15" customHeight="1" x14ac:dyDescent="0.2">
      <c r="A89" s="67"/>
      <c r="B89" s="19" t="s">
        <v>114</v>
      </c>
      <c r="C89" s="21">
        <v>576</v>
      </c>
      <c r="D89" s="22">
        <v>49969165</v>
      </c>
      <c r="E89" s="22">
        <v>4052777</v>
      </c>
      <c r="F89" s="21">
        <v>1875</v>
      </c>
      <c r="G89" s="22">
        <v>86752.02</v>
      </c>
      <c r="H89" s="22">
        <v>7036.07</v>
      </c>
      <c r="I89" s="23">
        <v>3.26</v>
      </c>
    </row>
    <row r="90" spans="1:9" ht="15" customHeight="1" x14ac:dyDescent="0.2">
      <c r="A90" s="67"/>
      <c r="B90" s="19" t="s">
        <v>115</v>
      </c>
      <c r="C90" s="21">
        <v>838</v>
      </c>
      <c r="D90" s="22">
        <v>115003472</v>
      </c>
      <c r="E90" s="22">
        <v>12616546</v>
      </c>
      <c r="F90" s="21">
        <v>2950</v>
      </c>
      <c r="G90" s="22">
        <v>137235.65</v>
      </c>
      <c r="H90" s="22">
        <v>15055.54</v>
      </c>
      <c r="I90" s="23">
        <v>3.52</v>
      </c>
    </row>
    <row r="91" spans="1:9" ht="15" customHeight="1" x14ac:dyDescent="0.2">
      <c r="A91" s="67"/>
      <c r="B91" s="19" t="s">
        <v>116</v>
      </c>
      <c r="C91" s="21">
        <v>81</v>
      </c>
      <c r="D91" s="22">
        <v>34313797</v>
      </c>
      <c r="E91" s="22">
        <v>6395316</v>
      </c>
      <c r="F91" s="21">
        <v>267</v>
      </c>
      <c r="G91" s="22">
        <v>423627.12</v>
      </c>
      <c r="H91" s="22">
        <v>78954.52</v>
      </c>
      <c r="I91" s="23">
        <v>3.3</v>
      </c>
    </row>
    <row r="92" spans="1:9" ht="15" customHeight="1" x14ac:dyDescent="0.2">
      <c r="A92" s="68" t="s">
        <v>147</v>
      </c>
      <c r="B92" s="19" t="s">
        <v>107</v>
      </c>
      <c r="C92" s="21">
        <v>473</v>
      </c>
      <c r="D92" s="22">
        <v>1325151</v>
      </c>
      <c r="E92" s="22">
        <v>1913</v>
      </c>
      <c r="F92" s="21">
        <v>480</v>
      </c>
      <c r="G92" s="22">
        <v>2801.59</v>
      </c>
      <c r="H92" s="22">
        <v>4.04</v>
      </c>
      <c r="I92" s="23">
        <v>1.01</v>
      </c>
    </row>
    <row r="93" spans="1:9" ht="15" customHeight="1" x14ac:dyDescent="0.2">
      <c r="A93" s="67"/>
      <c r="B93" s="19" t="s">
        <v>111</v>
      </c>
      <c r="C93" s="21">
        <v>589</v>
      </c>
      <c r="D93" s="22">
        <v>10158166</v>
      </c>
      <c r="E93" s="22">
        <v>167779</v>
      </c>
      <c r="F93" s="21">
        <v>818</v>
      </c>
      <c r="G93" s="22">
        <v>17246.46</v>
      </c>
      <c r="H93" s="22">
        <v>284.85000000000002</v>
      </c>
      <c r="I93" s="23">
        <v>1.39</v>
      </c>
    </row>
    <row r="94" spans="1:9" ht="15" customHeight="1" x14ac:dyDescent="0.2">
      <c r="A94" s="67"/>
      <c r="B94" s="19" t="s">
        <v>112</v>
      </c>
      <c r="C94" s="21">
        <v>818</v>
      </c>
      <c r="D94" s="22">
        <v>29765024</v>
      </c>
      <c r="E94" s="22">
        <v>1576810</v>
      </c>
      <c r="F94" s="21">
        <v>1439</v>
      </c>
      <c r="G94" s="22">
        <v>36387.56</v>
      </c>
      <c r="H94" s="22">
        <v>1927.64</v>
      </c>
      <c r="I94" s="23">
        <v>1.76</v>
      </c>
    </row>
    <row r="95" spans="1:9" ht="15" customHeight="1" x14ac:dyDescent="0.2">
      <c r="A95" s="67"/>
      <c r="B95" s="19" t="s">
        <v>113</v>
      </c>
      <c r="C95" s="21">
        <v>465</v>
      </c>
      <c r="D95" s="22">
        <v>29023720</v>
      </c>
      <c r="E95" s="22">
        <v>2163176</v>
      </c>
      <c r="F95" s="21">
        <v>1008</v>
      </c>
      <c r="G95" s="22">
        <v>62416.6</v>
      </c>
      <c r="H95" s="22">
        <v>4651.99</v>
      </c>
      <c r="I95" s="23">
        <v>2.17</v>
      </c>
    </row>
    <row r="96" spans="1:9" ht="15" customHeight="1" x14ac:dyDescent="0.2">
      <c r="A96" s="67"/>
      <c r="B96" s="19" t="s">
        <v>114</v>
      </c>
      <c r="C96" s="21">
        <v>340</v>
      </c>
      <c r="D96" s="22">
        <v>29385255</v>
      </c>
      <c r="E96" s="22">
        <v>2422934</v>
      </c>
      <c r="F96" s="21">
        <v>948</v>
      </c>
      <c r="G96" s="22">
        <v>86427.22</v>
      </c>
      <c r="H96" s="22">
        <v>7126.28</v>
      </c>
      <c r="I96" s="23">
        <v>2.79</v>
      </c>
    </row>
    <row r="97" spans="1:9" ht="15" customHeight="1" x14ac:dyDescent="0.2">
      <c r="A97" s="67"/>
      <c r="B97" s="19" t="s">
        <v>115</v>
      </c>
      <c r="C97" s="21">
        <v>535</v>
      </c>
      <c r="D97" s="22">
        <v>76590897</v>
      </c>
      <c r="E97" s="22">
        <v>9024999</v>
      </c>
      <c r="F97" s="21">
        <v>1451</v>
      </c>
      <c r="G97" s="22">
        <v>143160.56</v>
      </c>
      <c r="H97" s="22">
        <v>16869.16</v>
      </c>
      <c r="I97" s="23">
        <v>2.71</v>
      </c>
    </row>
    <row r="98" spans="1:9" ht="15" customHeight="1" x14ac:dyDescent="0.2">
      <c r="A98" s="67"/>
      <c r="B98" s="19" t="s">
        <v>116</v>
      </c>
      <c r="C98" s="21">
        <v>92</v>
      </c>
      <c r="D98" s="22">
        <v>42818100</v>
      </c>
      <c r="E98" s="22">
        <v>8188170</v>
      </c>
      <c r="F98" s="21">
        <v>237</v>
      </c>
      <c r="G98" s="22">
        <v>465414.13</v>
      </c>
      <c r="H98" s="22">
        <v>89001.85</v>
      </c>
      <c r="I98" s="23">
        <v>2.58</v>
      </c>
    </row>
    <row r="99" spans="1:9" ht="15" customHeight="1" x14ac:dyDescent="0.2">
      <c r="A99" s="68" t="s">
        <v>148</v>
      </c>
      <c r="B99" s="19" t="s">
        <v>107</v>
      </c>
      <c r="C99" s="21">
        <v>669</v>
      </c>
      <c r="D99" s="22">
        <v>-1460099</v>
      </c>
      <c r="E99" s="22">
        <v>7724</v>
      </c>
      <c r="F99" s="21">
        <v>817</v>
      </c>
      <c r="G99" s="22">
        <v>-2182.5100000000002</v>
      </c>
      <c r="H99" s="22">
        <v>11.55</v>
      </c>
      <c r="I99" s="23">
        <v>1.22</v>
      </c>
    </row>
    <row r="100" spans="1:9" ht="15" customHeight="1" x14ac:dyDescent="0.2">
      <c r="A100" s="67"/>
      <c r="B100" s="19" t="s">
        <v>111</v>
      </c>
      <c r="C100" s="21">
        <v>823</v>
      </c>
      <c r="D100" s="22">
        <v>14019693</v>
      </c>
      <c r="E100" s="22">
        <v>208042</v>
      </c>
      <c r="F100" s="21">
        <v>1255</v>
      </c>
      <c r="G100" s="22">
        <v>17034.86</v>
      </c>
      <c r="H100" s="22">
        <v>252.78</v>
      </c>
      <c r="I100" s="23">
        <v>1.52</v>
      </c>
    </row>
    <row r="101" spans="1:9" ht="15" customHeight="1" x14ac:dyDescent="0.2">
      <c r="A101" s="67"/>
      <c r="B101" s="19" t="s">
        <v>112</v>
      </c>
      <c r="C101" s="21">
        <v>1145</v>
      </c>
      <c r="D101" s="22">
        <v>42301166</v>
      </c>
      <c r="E101" s="22">
        <v>1957106</v>
      </c>
      <c r="F101" s="21">
        <v>2488</v>
      </c>
      <c r="G101" s="22">
        <v>36944.25</v>
      </c>
      <c r="H101" s="22">
        <v>1709.26</v>
      </c>
      <c r="I101" s="23">
        <v>2.17</v>
      </c>
    </row>
    <row r="102" spans="1:9" ht="15" customHeight="1" x14ac:dyDescent="0.2">
      <c r="A102" s="67"/>
      <c r="B102" s="19" t="s">
        <v>113</v>
      </c>
      <c r="C102" s="21">
        <v>791</v>
      </c>
      <c r="D102" s="22">
        <v>49051799</v>
      </c>
      <c r="E102" s="22">
        <v>3404960</v>
      </c>
      <c r="F102" s="21">
        <v>2222</v>
      </c>
      <c r="G102" s="22">
        <v>62012.39</v>
      </c>
      <c r="H102" s="22">
        <v>4304.63</v>
      </c>
      <c r="I102" s="23">
        <v>2.81</v>
      </c>
    </row>
    <row r="103" spans="1:9" ht="15" customHeight="1" x14ac:dyDescent="0.2">
      <c r="A103" s="67"/>
      <c r="B103" s="19" t="s">
        <v>114</v>
      </c>
      <c r="C103" s="21">
        <v>523</v>
      </c>
      <c r="D103" s="22">
        <v>45373915</v>
      </c>
      <c r="E103" s="22">
        <v>3728115</v>
      </c>
      <c r="F103" s="21">
        <v>1562</v>
      </c>
      <c r="G103" s="22">
        <v>86757.01</v>
      </c>
      <c r="H103" s="22">
        <v>7128.33</v>
      </c>
      <c r="I103" s="23">
        <v>2.99</v>
      </c>
    </row>
    <row r="104" spans="1:9" ht="15" customHeight="1" x14ac:dyDescent="0.2">
      <c r="A104" s="67"/>
      <c r="B104" s="19" t="s">
        <v>115</v>
      </c>
      <c r="C104" s="21">
        <v>855</v>
      </c>
      <c r="D104" s="22">
        <v>119861211</v>
      </c>
      <c r="E104" s="22">
        <v>13314029</v>
      </c>
      <c r="F104" s="21">
        <v>2784</v>
      </c>
      <c r="G104" s="22">
        <v>140188.54999999999</v>
      </c>
      <c r="H104" s="22">
        <v>15571.96</v>
      </c>
      <c r="I104" s="23">
        <v>3.26</v>
      </c>
    </row>
    <row r="105" spans="1:9" ht="15" customHeight="1" x14ac:dyDescent="0.2">
      <c r="A105" s="67"/>
      <c r="B105" s="19" t="s">
        <v>116</v>
      </c>
      <c r="C105" s="21">
        <v>68</v>
      </c>
      <c r="D105" s="22">
        <v>26327004</v>
      </c>
      <c r="E105" s="22">
        <v>4352464</v>
      </c>
      <c r="F105" s="21">
        <v>216</v>
      </c>
      <c r="G105" s="22">
        <v>387161.82</v>
      </c>
      <c r="H105" s="22">
        <v>64006.82</v>
      </c>
      <c r="I105" s="23">
        <v>3.18</v>
      </c>
    </row>
    <row r="106" spans="1:9" ht="15" customHeight="1" x14ac:dyDescent="0.2">
      <c r="A106" s="68" t="s">
        <v>149</v>
      </c>
      <c r="B106" s="19" t="s">
        <v>107</v>
      </c>
      <c r="C106" s="21">
        <v>586</v>
      </c>
      <c r="D106" s="22">
        <v>-185908</v>
      </c>
      <c r="E106" s="22">
        <v>6325</v>
      </c>
      <c r="F106" s="21">
        <v>459</v>
      </c>
      <c r="G106" s="22">
        <v>-317.25</v>
      </c>
      <c r="H106" s="22">
        <v>10.79</v>
      </c>
      <c r="I106" s="23">
        <v>0.78</v>
      </c>
    </row>
    <row r="107" spans="1:9" ht="15" customHeight="1" x14ac:dyDescent="0.2">
      <c r="A107" s="67"/>
      <c r="B107" s="19" t="s">
        <v>111</v>
      </c>
      <c r="C107" s="21">
        <v>598</v>
      </c>
      <c r="D107" s="22">
        <v>10166259</v>
      </c>
      <c r="E107" s="22">
        <v>164024</v>
      </c>
      <c r="F107" s="21">
        <v>626</v>
      </c>
      <c r="G107" s="22">
        <v>17000.43</v>
      </c>
      <c r="H107" s="22">
        <v>274.29000000000002</v>
      </c>
      <c r="I107" s="23">
        <v>1.05</v>
      </c>
    </row>
    <row r="108" spans="1:9" ht="15" customHeight="1" x14ac:dyDescent="0.2">
      <c r="A108" s="67"/>
      <c r="B108" s="19" t="s">
        <v>112</v>
      </c>
      <c r="C108" s="21">
        <v>639</v>
      </c>
      <c r="D108" s="22">
        <v>23587157</v>
      </c>
      <c r="E108" s="22">
        <v>1244291</v>
      </c>
      <c r="F108" s="21">
        <v>1012</v>
      </c>
      <c r="G108" s="22">
        <v>36912.61</v>
      </c>
      <c r="H108" s="22">
        <v>1947.25</v>
      </c>
      <c r="I108" s="23">
        <v>1.58</v>
      </c>
    </row>
    <row r="109" spans="1:9" ht="15" customHeight="1" x14ac:dyDescent="0.2">
      <c r="A109" s="67"/>
      <c r="B109" s="19" t="s">
        <v>113</v>
      </c>
      <c r="C109" s="21">
        <v>557</v>
      </c>
      <c r="D109" s="22">
        <v>34932103</v>
      </c>
      <c r="E109" s="22">
        <v>2545548</v>
      </c>
      <c r="F109" s="21">
        <v>1382</v>
      </c>
      <c r="G109" s="22">
        <v>62714.73</v>
      </c>
      <c r="H109" s="22">
        <v>4570.1000000000004</v>
      </c>
      <c r="I109" s="23">
        <v>2.48</v>
      </c>
    </row>
    <row r="110" spans="1:9" ht="15" customHeight="1" x14ac:dyDescent="0.2">
      <c r="A110" s="67"/>
      <c r="B110" s="19" t="s">
        <v>114</v>
      </c>
      <c r="C110" s="21">
        <v>527</v>
      </c>
      <c r="D110" s="22">
        <v>46043126</v>
      </c>
      <c r="E110" s="22">
        <v>3887535</v>
      </c>
      <c r="F110" s="21">
        <v>1566</v>
      </c>
      <c r="G110" s="22">
        <v>87368.36</v>
      </c>
      <c r="H110" s="22">
        <v>7376.73</v>
      </c>
      <c r="I110" s="23">
        <v>2.97</v>
      </c>
    </row>
    <row r="111" spans="1:9" ht="15" customHeight="1" x14ac:dyDescent="0.2">
      <c r="A111" s="67"/>
      <c r="B111" s="19" t="s">
        <v>115</v>
      </c>
      <c r="C111" s="21">
        <v>1287</v>
      </c>
      <c r="D111" s="22">
        <v>191701693</v>
      </c>
      <c r="E111" s="22">
        <v>22170020</v>
      </c>
      <c r="F111" s="21">
        <v>4336</v>
      </c>
      <c r="G111" s="22">
        <v>148952.35999999999</v>
      </c>
      <c r="H111" s="22">
        <v>17226.12</v>
      </c>
      <c r="I111" s="23">
        <v>3.37</v>
      </c>
    </row>
    <row r="112" spans="1:9" ht="15" customHeight="1" x14ac:dyDescent="0.2">
      <c r="A112" s="67"/>
      <c r="B112" s="19" t="s">
        <v>116</v>
      </c>
      <c r="C112" s="21">
        <v>377</v>
      </c>
      <c r="D112" s="22">
        <v>212706566</v>
      </c>
      <c r="E112" s="22">
        <v>45696480</v>
      </c>
      <c r="F112" s="21">
        <v>1436</v>
      </c>
      <c r="G112" s="22">
        <v>564208.4</v>
      </c>
      <c r="H112" s="22">
        <v>121210.82</v>
      </c>
      <c r="I112" s="23">
        <v>3.81</v>
      </c>
    </row>
    <row r="113" spans="1:9" ht="15" customHeight="1" x14ac:dyDescent="0.2">
      <c r="A113" s="68" t="s">
        <v>150</v>
      </c>
      <c r="B113" s="19" t="s">
        <v>107</v>
      </c>
      <c r="C113" s="21" t="s">
        <v>626</v>
      </c>
      <c r="D113" s="21" t="s">
        <v>626</v>
      </c>
      <c r="E113" s="21" t="s">
        <v>626</v>
      </c>
      <c r="F113" s="21" t="s">
        <v>626</v>
      </c>
      <c r="G113" s="21" t="s">
        <v>626</v>
      </c>
      <c r="H113" s="21" t="s">
        <v>626</v>
      </c>
      <c r="I113" s="21" t="s">
        <v>626</v>
      </c>
    </row>
    <row r="114" spans="1:9" ht="15" customHeight="1" x14ac:dyDescent="0.2">
      <c r="A114" s="67"/>
      <c r="B114" s="19" t="s">
        <v>111</v>
      </c>
      <c r="C114" s="21" t="s">
        <v>626</v>
      </c>
      <c r="D114" s="21" t="s">
        <v>626</v>
      </c>
      <c r="E114" s="21" t="s">
        <v>626</v>
      </c>
      <c r="F114" s="21" t="s">
        <v>626</v>
      </c>
      <c r="G114" s="21" t="s">
        <v>626</v>
      </c>
      <c r="H114" s="21" t="s">
        <v>626</v>
      </c>
      <c r="I114" s="21" t="s">
        <v>626</v>
      </c>
    </row>
    <row r="115" spans="1:9" ht="15" customHeight="1" x14ac:dyDescent="0.2">
      <c r="A115" s="67"/>
      <c r="B115" s="19" t="s">
        <v>112</v>
      </c>
      <c r="C115" s="21" t="s">
        <v>626</v>
      </c>
      <c r="D115" s="21" t="s">
        <v>626</v>
      </c>
      <c r="E115" s="21" t="s">
        <v>626</v>
      </c>
      <c r="F115" s="21" t="s">
        <v>626</v>
      </c>
      <c r="G115" s="21" t="s">
        <v>626</v>
      </c>
      <c r="H115" s="21" t="s">
        <v>626</v>
      </c>
      <c r="I115" s="21" t="s">
        <v>626</v>
      </c>
    </row>
    <row r="116" spans="1:9" ht="15" customHeight="1" x14ac:dyDescent="0.2">
      <c r="A116" s="67"/>
      <c r="B116" s="19" t="s">
        <v>113</v>
      </c>
      <c r="C116" s="21" t="s">
        <v>626</v>
      </c>
      <c r="D116" s="21" t="s">
        <v>626</v>
      </c>
      <c r="E116" s="21" t="s">
        <v>626</v>
      </c>
      <c r="F116" s="21" t="s">
        <v>626</v>
      </c>
      <c r="G116" s="21" t="s">
        <v>626</v>
      </c>
      <c r="H116" s="21" t="s">
        <v>626</v>
      </c>
      <c r="I116" s="21" t="s">
        <v>626</v>
      </c>
    </row>
    <row r="117" spans="1:9" ht="15" customHeight="1" x14ac:dyDescent="0.2">
      <c r="A117" s="67"/>
      <c r="B117" s="19" t="s">
        <v>114</v>
      </c>
      <c r="C117" s="21" t="s">
        <v>626</v>
      </c>
      <c r="D117" s="21" t="s">
        <v>626</v>
      </c>
      <c r="E117" s="21" t="s">
        <v>626</v>
      </c>
      <c r="F117" s="21" t="s">
        <v>626</v>
      </c>
      <c r="G117" s="21" t="s">
        <v>626</v>
      </c>
      <c r="H117" s="21" t="s">
        <v>626</v>
      </c>
      <c r="I117" s="21" t="s">
        <v>626</v>
      </c>
    </row>
    <row r="118" spans="1:9" ht="15" customHeight="1" x14ac:dyDescent="0.2">
      <c r="A118" s="67"/>
      <c r="B118" s="19" t="s">
        <v>115</v>
      </c>
      <c r="C118" s="21" t="s">
        <v>626</v>
      </c>
      <c r="D118" s="21" t="s">
        <v>626</v>
      </c>
      <c r="E118" s="21" t="s">
        <v>626</v>
      </c>
      <c r="F118" s="21" t="s">
        <v>626</v>
      </c>
      <c r="G118" s="21" t="s">
        <v>626</v>
      </c>
      <c r="H118" s="21" t="s">
        <v>626</v>
      </c>
      <c r="I118" s="21" t="s">
        <v>626</v>
      </c>
    </row>
    <row r="119" spans="1:9" ht="15" customHeight="1" x14ac:dyDescent="0.2">
      <c r="A119" s="67"/>
      <c r="B119" s="19" t="s">
        <v>116</v>
      </c>
      <c r="C119" s="21" t="s">
        <v>626</v>
      </c>
      <c r="D119" s="21" t="s">
        <v>626</v>
      </c>
      <c r="E119" s="21" t="s">
        <v>626</v>
      </c>
      <c r="F119" s="21" t="s">
        <v>626</v>
      </c>
      <c r="G119" s="21" t="s">
        <v>626</v>
      </c>
      <c r="H119" s="21" t="s">
        <v>626</v>
      </c>
      <c r="I119" s="21" t="s">
        <v>626</v>
      </c>
    </row>
    <row r="120" spans="1:9" ht="15" customHeight="1" x14ac:dyDescent="0.2">
      <c r="A120" s="68" t="s">
        <v>151</v>
      </c>
      <c r="B120" s="19" t="s">
        <v>107</v>
      </c>
      <c r="C120" s="21">
        <v>144</v>
      </c>
      <c r="D120" s="22">
        <v>-1414867</v>
      </c>
      <c r="E120" s="22">
        <v>4335</v>
      </c>
      <c r="F120" s="21">
        <v>147</v>
      </c>
      <c r="G120" s="22">
        <v>-9825.4699999999993</v>
      </c>
      <c r="H120" s="22">
        <v>30.1</v>
      </c>
      <c r="I120" s="23">
        <v>1.02</v>
      </c>
    </row>
    <row r="121" spans="1:9" ht="15" customHeight="1" x14ac:dyDescent="0.2">
      <c r="A121" s="67"/>
      <c r="B121" s="19" t="s">
        <v>111</v>
      </c>
      <c r="C121" s="21">
        <v>156</v>
      </c>
      <c r="D121" s="22">
        <v>2700760</v>
      </c>
      <c r="E121" s="22">
        <v>34150</v>
      </c>
      <c r="F121" s="21">
        <v>231</v>
      </c>
      <c r="G121" s="22">
        <v>17312.560000000001</v>
      </c>
      <c r="H121" s="22">
        <v>218.91</v>
      </c>
      <c r="I121" s="23">
        <v>1.48</v>
      </c>
    </row>
    <row r="122" spans="1:9" ht="15" customHeight="1" x14ac:dyDescent="0.2">
      <c r="A122" s="67"/>
      <c r="B122" s="19" t="s">
        <v>112</v>
      </c>
      <c r="C122" s="21">
        <v>155</v>
      </c>
      <c r="D122" s="22">
        <v>5524963</v>
      </c>
      <c r="E122" s="22">
        <v>220293</v>
      </c>
      <c r="F122" s="21">
        <v>359</v>
      </c>
      <c r="G122" s="22">
        <v>35644.92</v>
      </c>
      <c r="H122" s="22">
        <v>1421.25</v>
      </c>
      <c r="I122" s="23">
        <v>2.3199999999999998</v>
      </c>
    </row>
    <row r="123" spans="1:9" ht="15" customHeight="1" x14ac:dyDescent="0.2">
      <c r="A123" s="67"/>
      <c r="B123" s="19" t="s">
        <v>113</v>
      </c>
      <c r="C123" s="21">
        <v>131</v>
      </c>
      <c r="D123" s="22">
        <v>8119985</v>
      </c>
      <c r="E123" s="22">
        <v>535857</v>
      </c>
      <c r="F123" s="21">
        <v>400</v>
      </c>
      <c r="G123" s="22">
        <v>61984.62</v>
      </c>
      <c r="H123" s="22">
        <v>4090.51</v>
      </c>
      <c r="I123" s="23">
        <v>3.05</v>
      </c>
    </row>
    <row r="124" spans="1:9" ht="15" customHeight="1" x14ac:dyDescent="0.2">
      <c r="A124" s="67"/>
      <c r="B124" s="19" t="s">
        <v>114</v>
      </c>
      <c r="C124" s="21">
        <v>99</v>
      </c>
      <c r="D124" s="22">
        <v>8696347</v>
      </c>
      <c r="E124" s="22">
        <v>651960</v>
      </c>
      <c r="F124" s="21">
        <v>301</v>
      </c>
      <c r="G124" s="22">
        <v>87841.89</v>
      </c>
      <c r="H124" s="22">
        <v>6585.45</v>
      </c>
      <c r="I124" s="23">
        <v>3.04</v>
      </c>
    </row>
    <row r="125" spans="1:9" ht="15" customHeight="1" x14ac:dyDescent="0.2">
      <c r="A125" s="67"/>
      <c r="B125" s="19" t="s">
        <v>115</v>
      </c>
      <c r="C125" s="21">
        <v>169</v>
      </c>
      <c r="D125" s="22">
        <v>24505292</v>
      </c>
      <c r="E125" s="22">
        <v>2586407</v>
      </c>
      <c r="F125" s="21">
        <v>504</v>
      </c>
      <c r="G125" s="22">
        <v>145001.73000000001</v>
      </c>
      <c r="H125" s="22">
        <v>15304.18</v>
      </c>
      <c r="I125" s="23">
        <v>2.98</v>
      </c>
    </row>
    <row r="126" spans="1:9" ht="15" customHeight="1" x14ac:dyDescent="0.2">
      <c r="A126" s="67"/>
      <c r="B126" s="19" t="s">
        <v>116</v>
      </c>
      <c r="C126" s="21">
        <v>24</v>
      </c>
      <c r="D126" s="22">
        <v>11547185</v>
      </c>
      <c r="E126" s="22">
        <v>2374499</v>
      </c>
      <c r="F126" s="21">
        <v>77</v>
      </c>
      <c r="G126" s="22">
        <v>481132.71</v>
      </c>
      <c r="H126" s="22">
        <v>98937.46</v>
      </c>
      <c r="I126" s="23">
        <v>3.21</v>
      </c>
    </row>
    <row r="127" spans="1:9" ht="15" customHeight="1" x14ac:dyDescent="0.2">
      <c r="A127" s="68" t="s">
        <v>152</v>
      </c>
      <c r="B127" s="19" t="s">
        <v>107</v>
      </c>
      <c r="C127" s="21">
        <v>53950</v>
      </c>
      <c r="D127" s="22">
        <v>70510858</v>
      </c>
      <c r="E127" s="22">
        <v>1350834</v>
      </c>
      <c r="F127" s="21">
        <v>56417</v>
      </c>
      <c r="G127" s="22">
        <v>1306.97</v>
      </c>
      <c r="H127" s="22">
        <v>25.04</v>
      </c>
      <c r="I127" s="23">
        <v>1.05</v>
      </c>
    </row>
    <row r="128" spans="1:9" ht="15" customHeight="1" x14ac:dyDescent="0.2">
      <c r="A128" s="67"/>
      <c r="B128" s="19" t="s">
        <v>111</v>
      </c>
      <c r="C128" s="21">
        <v>80598</v>
      </c>
      <c r="D128" s="22">
        <v>1400728453</v>
      </c>
      <c r="E128" s="22">
        <v>26377371</v>
      </c>
      <c r="F128" s="21">
        <v>105701</v>
      </c>
      <c r="G128" s="22">
        <v>17379.2</v>
      </c>
      <c r="H128" s="22">
        <v>327.27</v>
      </c>
      <c r="I128" s="23">
        <v>1.31</v>
      </c>
    </row>
    <row r="129" spans="1:9" ht="15" customHeight="1" x14ac:dyDescent="0.2">
      <c r="A129" s="67"/>
      <c r="B129" s="19" t="s">
        <v>112</v>
      </c>
      <c r="C129" s="21">
        <v>128577</v>
      </c>
      <c r="D129" s="22">
        <v>4721303597</v>
      </c>
      <c r="E129" s="22">
        <v>269064771</v>
      </c>
      <c r="F129" s="21">
        <v>205366</v>
      </c>
      <c r="G129" s="22">
        <v>36719.660000000003</v>
      </c>
      <c r="H129" s="22">
        <v>2092.64</v>
      </c>
      <c r="I129" s="23">
        <v>1.6</v>
      </c>
    </row>
    <row r="130" spans="1:9" ht="15" customHeight="1" x14ac:dyDescent="0.2">
      <c r="A130" s="67"/>
      <c r="B130" s="19" t="s">
        <v>113</v>
      </c>
      <c r="C130" s="21">
        <v>79399</v>
      </c>
      <c r="D130" s="22">
        <v>4883499465</v>
      </c>
      <c r="E130" s="22">
        <v>396773908</v>
      </c>
      <c r="F130" s="21">
        <v>153189</v>
      </c>
      <c r="G130" s="22">
        <v>61505.81</v>
      </c>
      <c r="H130" s="22">
        <v>4997.22</v>
      </c>
      <c r="I130" s="23">
        <v>1.93</v>
      </c>
    </row>
    <row r="131" spans="1:9" ht="15" customHeight="1" x14ac:dyDescent="0.2">
      <c r="A131" s="67"/>
      <c r="B131" s="19" t="s">
        <v>114</v>
      </c>
      <c r="C131" s="21">
        <v>49980</v>
      </c>
      <c r="D131" s="22">
        <v>4325939490</v>
      </c>
      <c r="E131" s="22">
        <v>408341263</v>
      </c>
      <c r="F131" s="21">
        <v>117348</v>
      </c>
      <c r="G131" s="22">
        <v>86553.41</v>
      </c>
      <c r="H131" s="22">
        <v>8170.09</v>
      </c>
      <c r="I131" s="23">
        <v>2.35</v>
      </c>
    </row>
    <row r="132" spans="1:9" ht="15" customHeight="1" x14ac:dyDescent="0.2">
      <c r="A132" s="67"/>
      <c r="B132" s="19" t="s">
        <v>115</v>
      </c>
      <c r="C132" s="21">
        <v>89714</v>
      </c>
      <c r="D132" s="22">
        <v>13165795451</v>
      </c>
      <c r="E132" s="22">
        <v>1631902377</v>
      </c>
      <c r="F132" s="21">
        <v>249321</v>
      </c>
      <c r="G132" s="22">
        <v>146752.95999999999</v>
      </c>
      <c r="H132" s="22">
        <v>18190.05</v>
      </c>
      <c r="I132" s="23">
        <v>2.78</v>
      </c>
    </row>
    <row r="133" spans="1:9" ht="15" customHeight="1" x14ac:dyDescent="0.2">
      <c r="A133" s="67"/>
      <c r="B133" s="19" t="s">
        <v>116</v>
      </c>
      <c r="C133" s="21">
        <v>19655</v>
      </c>
      <c r="D133" s="22">
        <v>10732947305</v>
      </c>
      <c r="E133" s="22">
        <v>2344938777</v>
      </c>
      <c r="F133" s="21">
        <v>58805</v>
      </c>
      <c r="G133" s="22">
        <v>546067.02</v>
      </c>
      <c r="H133" s="22">
        <v>119304.95</v>
      </c>
      <c r="I133" s="23">
        <v>2.99</v>
      </c>
    </row>
    <row r="134" spans="1:9" ht="15" customHeight="1" x14ac:dyDescent="0.2">
      <c r="A134" s="68" t="s">
        <v>153</v>
      </c>
      <c r="B134" s="19" t="s">
        <v>107</v>
      </c>
      <c r="C134" s="21">
        <v>700</v>
      </c>
      <c r="D134" s="22">
        <v>1092918</v>
      </c>
      <c r="E134" s="22">
        <v>3605</v>
      </c>
      <c r="F134" s="21">
        <v>1040</v>
      </c>
      <c r="G134" s="22">
        <v>1561.31</v>
      </c>
      <c r="H134" s="22">
        <v>5.15</v>
      </c>
      <c r="I134" s="23">
        <v>1.49</v>
      </c>
    </row>
    <row r="135" spans="1:9" ht="15" customHeight="1" x14ac:dyDescent="0.2">
      <c r="A135" s="67"/>
      <c r="B135" s="19" t="s">
        <v>111</v>
      </c>
      <c r="C135" s="21">
        <v>1005</v>
      </c>
      <c r="D135" s="22">
        <v>17359876</v>
      </c>
      <c r="E135" s="22">
        <v>262757</v>
      </c>
      <c r="F135" s="21">
        <v>1832</v>
      </c>
      <c r="G135" s="22">
        <v>17273.509999999998</v>
      </c>
      <c r="H135" s="22">
        <v>261.45</v>
      </c>
      <c r="I135" s="23">
        <v>1.82</v>
      </c>
    </row>
    <row r="136" spans="1:9" ht="15" customHeight="1" x14ac:dyDescent="0.2">
      <c r="A136" s="67"/>
      <c r="B136" s="19" t="s">
        <v>112</v>
      </c>
      <c r="C136" s="21">
        <v>1123</v>
      </c>
      <c r="D136" s="22">
        <v>40772754</v>
      </c>
      <c r="E136" s="22">
        <v>1938957</v>
      </c>
      <c r="F136" s="21">
        <v>2504</v>
      </c>
      <c r="G136" s="22">
        <v>36306.99</v>
      </c>
      <c r="H136" s="22">
        <v>1726.59</v>
      </c>
      <c r="I136" s="23">
        <v>2.23</v>
      </c>
    </row>
    <row r="137" spans="1:9" ht="15" customHeight="1" x14ac:dyDescent="0.2">
      <c r="A137" s="67"/>
      <c r="B137" s="19" t="s">
        <v>113</v>
      </c>
      <c r="C137" s="21">
        <v>669</v>
      </c>
      <c r="D137" s="22">
        <v>41058452</v>
      </c>
      <c r="E137" s="22">
        <v>3016405</v>
      </c>
      <c r="F137" s="21">
        <v>1726</v>
      </c>
      <c r="G137" s="22">
        <v>61372.87</v>
      </c>
      <c r="H137" s="22">
        <v>4508.83</v>
      </c>
      <c r="I137" s="23">
        <v>2.58</v>
      </c>
    </row>
    <row r="138" spans="1:9" ht="15" customHeight="1" x14ac:dyDescent="0.2">
      <c r="A138" s="67"/>
      <c r="B138" s="19" t="s">
        <v>114</v>
      </c>
      <c r="C138" s="21">
        <v>380</v>
      </c>
      <c r="D138" s="22">
        <v>32878656</v>
      </c>
      <c r="E138" s="22">
        <v>2761626</v>
      </c>
      <c r="F138" s="21">
        <v>1119</v>
      </c>
      <c r="G138" s="22">
        <v>86522.78</v>
      </c>
      <c r="H138" s="22">
        <v>7267.44</v>
      </c>
      <c r="I138" s="23">
        <v>2.94</v>
      </c>
    </row>
    <row r="139" spans="1:9" ht="15" customHeight="1" x14ac:dyDescent="0.2">
      <c r="A139" s="67"/>
      <c r="B139" s="19" t="s">
        <v>115</v>
      </c>
      <c r="C139" s="21">
        <v>495</v>
      </c>
      <c r="D139" s="22">
        <v>67861790</v>
      </c>
      <c r="E139" s="22">
        <v>7537375</v>
      </c>
      <c r="F139" s="21">
        <v>1629</v>
      </c>
      <c r="G139" s="22">
        <v>137094.53</v>
      </c>
      <c r="H139" s="22">
        <v>15227.02</v>
      </c>
      <c r="I139" s="23">
        <v>3.29</v>
      </c>
    </row>
    <row r="140" spans="1:9" ht="15" customHeight="1" x14ac:dyDescent="0.2">
      <c r="A140" s="67"/>
      <c r="B140" s="19" t="s">
        <v>116</v>
      </c>
      <c r="C140" s="21">
        <v>46</v>
      </c>
      <c r="D140" s="22">
        <v>19797699</v>
      </c>
      <c r="E140" s="22">
        <v>3339753</v>
      </c>
      <c r="F140" s="21">
        <v>139</v>
      </c>
      <c r="G140" s="22">
        <v>430384.76</v>
      </c>
      <c r="H140" s="22">
        <v>72603.33</v>
      </c>
      <c r="I140" s="23">
        <v>3.02</v>
      </c>
    </row>
    <row r="141" spans="1:9" ht="15" customHeight="1" x14ac:dyDescent="0.2">
      <c r="A141" s="68" t="s">
        <v>154</v>
      </c>
      <c r="B141" s="19" t="s">
        <v>107</v>
      </c>
      <c r="C141" s="21">
        <v>1543</v>
      </c>
      <c r="D141" s="22">
        <v>-7027325</v>
      </c>
      <c r="E141" s="22">
        <v>12283</v>
      </c>
      <c r="F141" s="21">
        <v>1730</v>
      </c>
      <c r="G141" s="22">
        <v>-4554.33</v>
      </c>
      <c r="H141" s="22">
        <v>7.96</v>
      </c>
      <c r="I141" s="23">
        <v>1.1200000000000001</v>
      </c>
    </row>
    <row r="142" spans="1:9" ht="15" customHeight="1" x14ac:dyDescent="0.2">
      <c r="A142" s="67"/>
      <c r="B142" s="19" t="s">
        <v>111</v>
      </c>
      <c r="C142" s="21">
        <v>1764</v>
      </c>
      <c r="D142" s="22">
        <v>30247263</v>
      </c>
      <c r="E142" s="22">
        <v>468607</v>
      </c>
      <c r="F142" s="21">
        <v>2793</v>
      </c>
      <c r="G142" s="22">
        <v>17146.97</v>
      </c>
      <c r="H142" s="22">
        <v>265.64999999999998</v>
      </c>
      <c r="I142" s="23">
        <v>1.58</v>
      </c>
    </row>
    <row r="143" spans="1:9" ht="15" customHeight="1" x14ac:dyDescent="0.2">
      <c r="A143" s="67"/>
      <c r="B143" s="19" t="s">
        <v>112</v>
      </c>
      <c r="C143" s="21">
        <v>2356</v>
      </c>
      <c r="D143" s="22">
        <v>86229774</v>
      </c>
      <c r="E143" s="22">
        <v>4017998</v>
      </c>
      <c r="F143" s="21">
        <v>5190</v>
      </c>
      <c r="G143" s="22">
        <v>36600.07</v>
      </c>
      <c r="H143" s="22">
        <v>1705.43</v>
      </c>
      <c r="I143" s="23">
        <v>2.2000000000000002</v>
      </c>
    </row>
    <row r="144" spans="1:9" ht="15" customHeight="1" x14ac:dyDescent="0.2">
      <c r="A144" s="67"/>
      <c r="B144" s="19" t="s">
        <v>113</v>
      </c>
      <c r="C144" s="21">
        <v>1669</v>
      </c>
      <c r="D144" s="22">
        <v>103147717</v>
      </c>
      <c r="E144" s="22">
        <v>7021739</v>
      </c>
      <c r="F144" s="21">
        <v>4864</v>
      </c>
      <c r="G144" s="22">
        <v>61802.11</v>
      </c>
      <c r="H144" s="22">
        <v>4207.1499999999996</v>
      </c>
      <c r="I144" s="23">
        <v>2.91</v>
      </c>
    </row>
    <row r="145" spans="1:9" ht="15" customHeight="1" x14ac:dyDescent="0.2">
      <c r="A145" s="67"/>
      <c r="B145" s="19" t="s">
        <v>114</v>
      </c>
      <c r="C145" s="21">
        <v>1110</v>
      </c>
      <c r="D145" s="22">
        <v>95806613</v>
      </c>
      <c r="E145" s="22">
        <v>7740158</v>
      </c>
      <c r="F145" s="21">
        <v>3537</v>
      </c>
      <c r="G145" s="22">
        <v>86312.26</v>
      </c>
      <c r="H145" s="22">
        <v>6973.12</v>
      </c>
      <c r="I145" s="23">
        <v>3.19</v>
      </c>
    </row>
    <row r="146" spans="1:9" ht="15" customHeight="1" x14ac:dyDescent="0.2">
      <c r="A146" s="67"/>
      <c r="B146" s="19" t="s">
        <v>115</v>
      </c>
      <c r="C146" s="21">
        <v>1350</v>
      </c>
      <c r="D146" s="22">
        <v>184475140</v>
      </c>
      <c r="E146" s="22">
        <v>19971851</v>
      </c>
      <c r="F146" s="21">
        <v>4443</v>
      </c>
      <c r="G146" s="22">
        <v>136648.25</v>
      </c>
      <c r="H146" s="22">
        <v>14793.96</v>
      </c>
      <c r="I146" s="23">
        <v>3.29</v>
      </c>
    </row>
    <row r="147" spans="1:9" ht="15" customHeight="1" x14ac:dyDescent="0.2">
      <c r="A147" s="67"/>
      <c r="B147" s="19" t="s">
        <v>116</v>
      </c>
      <c r="C147" s="21">
        <v>150</v>
      </c>
      <c r="D147" s="22">
        <v>65336806</v>
      </c>
      <c r="E147" s="22">
        <v>12294095</v>
      </c>
      <c r="F147" s="21">
        <v>517</v>
      </c>
      <c r="G147" s="22">
        <v>435578.71</v>
      </c>
      <c r="H147" s="22">
        <v>81960.63</v>
      </c>
      <c r="I147" s="23">
        <v>3.45</v>
      </c>
    </row>
    <row r="148" spans="1:9" ht="15" customHeight="1" x14ac:dyDescent="0.2">
      <c r="A148" s="68" t="s">
        <v>155</v>
      </c>
      <c r="B148" s="19" t="s">
        <v>107</v>
      </c>
      <c r="C148" s="21">
        <v>1114</v>
      </c>
      <c r="D148" s="22">
        <v>2530105</v>
      </c>
      <c r="E148" s="22">
        <v>15034</v>
      </c>
      <c r="F148" s="21">
        <v>1285</v>
      </c>
      <c r="G148" s="22">
        <v>2271.19</v>
      </c>
      <c r="H148" s="22">
        <v>13.5</v>
      </c>
      <c r="I148" s="23">
        <v>1.1499999999999999</v>
      </c>
    </row>
    <row r="149" spans="1:9" ht="15" customHeight="1" x14ac:dyDescent="0.2">
      <c r="A149" s="67"/>
      <c r="B149" s="19" t="s">
        <v>111</v>
      </c>
      <c r="C149" s="21">
        <v>1643</v>
      </c>
      <c r="D149" s="22">
        <v>28365816</v>
      </c>
      <c r="E149" s="22">
        <v>461004</v>
      </c>
      <c r="F149" s="21">
        <v>2459</v>
      </c>
      <c r="G149" s="22">
        <v>17264.650000000001</v>
      </c>
      <c r="H149" s="22">
        <v>280.58999999999997</v>
      </c>
      <c r="I149" s="23">
        <v>1.5</v>
      </c>
    </row>
    <row r="150" spans="1:9" ht="15" customHeight="1" x14ac:dyDescent="0.2">
      <c r="A150" s="67"/>
      <c r="B150" s="19" t="s">
        <v>112</v>
      </c>
      <c r="C150" s="21">
        <v>1906</v>
      </c>
      <c r="D150" s="22">
        <v>69648851</v>
      </c>
      <c r="E150" s="22">
        <v>3329948</v>
      </c>
      <c r="F150" s="21">
        <v>3915</v>
      </c>
      <c r="G150" s="22">
        <v>36541.89</v>
      </c>
      <c r="H150" s="22">
        <v>1747.09</v>
      </c>
      <c r="I150" s="23">
        <v>2.0499999999999998</v>
      </c>
    </row>
    <row r="151" spans="1:9" ht="15" customHeight="1" x14ac:dyDescent="0.2">
      <c r="A151" s="67"/>
      <c r="B151" s="19" t="s">
        <v>113</v>
      </c>
      <c r="C151" s="21">
        <v>1364</v>
      </c>
      <c r="D151" s="22">
        <v>84103934</v>
      </c>
      <c r="E151" s="22">
        <v>5832828</v>
      </c>
      <c r="F151" s="21">
        <v>3628</v>
      </c>
      <c r="G151" s="22">
        <v>61659.78</v>
      </c>
      <c r="H151" s="22">
        <v>4276.2700000000004</v>
      </c>
      <c r="I151" s="23">
        <v>2.66</v>
      </c>
    </row>
    <row r="152" spans="1:9" ht="15" customHeight="1" x14ac:dyDescent="0.2">
      <c r="A152" s="67"/>
      <c r="B152" s="19" t="s">
        <v>114</v>
      </c>
      <c r="C152" s="21">
        <v>962</v>
      </c>
      <c r="D152" s="22">
        <v>83045268</v>
      </c>
      <c r="E152" s="22">
        <v>6661485</v>
      </c>
      <c r="F152" s="21">
        <v>2955</v>
      </c>
      <c r="G152" s="22">
        <v>86325.64</v>
      </c>
      <c r="H152" s="22">
        <v>6924.62</v>
      </c>
      <c r="I152" s="23">
        <v>3.07</v>
      </c>
    </row>
    <row r="153" spans="1:9" ht="15" customHeight="1" x14ac:dyDescent="0.2">
      <c r="A153" s="67"/>
      <c r="B153" s="19" t="s">
        <v>115</v>
      </c>
      <c r="C153" s="21">
        <v>1155</v>
      </c>
      <c r="D153" s="22">
        <v>155565718</v>
      </c>
      <c r="E153" s="22">
        <v>16587306</v>
      </c>
      <c r="F153" s="21">
        <v>3641</v>
      </c>
      <c r="G153" s="22">
        <v>134688.93</v>
      </c>
      <c r="H153" s="22">
        <v>14361.3</v>
      </c>
      <c r="I153" s="23">
        <v>3.15</v>
      </c>
    </row>
    <row r="154" spans="1:9" ht="15" customHeight="1" x14ac:dyDescent="0.2">
      <c r="A154" s="67"/>
      <c r="B154" s="19" t="s">
        <v>116</v>
      </c>
      <c r="C154" s="21">
        <v>146</v>
      </c>
      <c r="D154" s="22">
        <v>69117554</v>
      </c>
      <c r="E154" s="22">
        <v>12592213</v>
      </c>
      <c r="F154" s="21">
        <v>459</v>
      </c>
      <c r="G154" s="22">
        <v>473407.9</v>
      </c>
      <c r="H154" s="22">
        <v>86248.03</v>
      </c>
      <c r="I154" s="23">
        <v>3.14</v>
      </c>
    </row>
    <row r="155" spans="1:9" ht="15" customHeight="1" x14ac:dyDescent="0.2">
      <c r="A155" s="68" t="s">
        <v>156</v>
      </c>
      <c r="B155" s="19" t="s">
        <v>107</v>
      </c>
      <c r="C155" s="21">
        <v>2685</v>
      </c>
      <c r="D155" s="22">
        <v>-22055303</v>
      </c>
      <c r="E155" s="22">
        <v>49734</v>
      </c>
      <c r="F155" s="21">
        <v>2150</v>
      </c>
      <c r="G155" s="22">
        <v>-8214.27</v>
      </c>
      <c r="H155" s="22">
        <v>18.52</v>
      </c>
      <c r="I155" s="23">
        <v>0.8</v>
      </c>
    </row>
    <row r="156" spans="1:9" ht="15" customHeight="1" x14ac:dyDescent="0.2">
      <c r="A156" s="67"/>
      <c r="B156" s="19" t="s">
        <v>111</v>
      </c>
      <c r="C156" s="21">
        <v>2361</v>
      </c>
      <c r="D156" s="22">
        <v>40274978</v>
      </c>
      <c r="E156" s="22">
        <v>772069</v>
      </c>
      <c r="F156" s="21">
        <v>2499</v>
      </c>
      <c r="G156" s="22">
        <v>17058.439999999999</v>
      </c>
      <c r="H156" s="22">
        <v>327.01</v>
      </c>
      <c r="I156" s="23">
        <v>1.06</v>
      </c>
    </row>
    <row r="157" spans="1:9" ht="15" customHeight="1" x14ac:dyDescent="0.2">
      <c r="A157" s="67"/>
      <c r="B157" s="19" t="s">
        <v>112</v>
      </c>
      <c r="C157" s="21">
        <v>3192</v>
      </c>
      <c r="D157" s="22">
        <v>117964608</v>
      </c>
      <c r="E157" s="22">
        <v>6696592</v>
      </c>
      <c r="F157" s="21">
        <v>4683</v>
      </c>
      <c r="G157" s="22">
        <v>36956.33</v>
      </c>
      <c r="H157" s="22">
        <v>2097.9299999999998</v>
      </c>
      <c r="I157" s="23">
        <v>1.47</v>
      </c>
    </row>
    <row r="158" spans="1:9" ht="15" customHeight="1" x14ac:dyDescent="0.2">
      <c r="A158" s="67"/>
      <c r="B158" s="19" t="s">
        <v>113</v>
      </c>
      <c r="C158" s="21">
        <v>2387</v>
      </c>
      <c r="D158" s="22">
        <v>147267851</v>
      </c>
      <c r="E158" s="22">
        <v>11978001</v>
      </c>
      <c r="F158" s="21">
        <v>4218</v>
      </c>
      <c r="G158" s="22">
        <v>61695.79</v>
      </c>
      <c r="H158" s="22">
        <v>5018.01</v>
      </c>
      <c r="I158" s="23">
        <v>1.77</v>
      </c>
    </row>
    <row r="159" spans="1:9" ht="15" customHeight="1" x14ac:dyDescent="0.2">
      <c r="A159" s="67"/>
      <c r="B159" s="19" t="s">
        <v>114</v>
      </c>
      <c r="C159" s="21">
        <v>1568</v>
      </c>
      <c r="D159" s="22">
        <v>135974201</v>
      </c>
      <c r="E159" s="22">
        <v>13215463</v>
      </c>
      <c r="F159" s="21">
        <v>3353</v>
      </c>
      <c r="G159" s="22">
        <v>86718.24</v>
      </c>
      <c r="H159" s="22">
        <v>8428.23</v>
      </c>
      <c r="I159" s="23">
        <v>2.14</v>
      </c>
    </row>
    <row r="160" spans="1:9" ht="15" customHeight="1" x14ac:dyDescent="0.2">
      <c r="A160" s="67"/>
      <c r="B160" s="19" t="s">
        <v>115</v>
      </c>
      <c r="C160" s="21">
        <v>4191</v>
      </c>
      <c r="D160" s="22">
        <v>660860478</v>
      </c>
      <c r="E160" s="22">
        <v>85530671</v>
      </c>
      <c r="F160" s="21">
        <v>10078</v>
      </c>
      <c r="G160" s="22">
        <v>157685.63</v>
      </c>
      <c r="H160" s="22">
        <v>20408.18</v>
      </c>
      <c r="I160" s="23">
        <v>2.4</v>
      </c>
    </row>
    <row r="161" spans="1:9" ht="15" customHeight="1" x14ac:dyDescent="0.2">
      <c r="A161" s="67"/>
      <c r="B161" s="19" t="s">
        <v>116</v>
      </c>
      <c r="C161" s="21">
        <v>2872</v>
      </c>
      <c r="D161" s="22">
        <v>2294381552</v>
      </c>
      <c r="E161" s="22">
        <v>572087141</v>
      </c>
      <c r="F161" s="21">
        <v>7651</v>
      </c>
      <c r="G161" s="22">
        <v>798879.37</v>
      </c>
      <c r="H161" s="22">
        <v>199194.69</v>
      </c>
      <c r="I161" s="23">
        <v>2.66</v>
      </c>
    </row>
    <row r="162" spans="1:9" ht="15" customHeight="1" x14ac:dyDescent="0.2">
      <c r="A162" s="68" t="s">
        <v>157</v>
      </c>
      <c r="B162" s="19" t="s">
        <v>107</v>
      </c>
      <c r="C162" s="21">
        <v>3277</v>
      </c>
      <c r="D162" s="22">
        <v>10047589</v>
      </c>
      <c r="E162" s="22">
        <v>82956</v>
      </c>
      <c r="F162" s="21">
        <v>3282</v>
      </c>
      <c r="G162" s="22">
        <v>3066.09</v>
      </c>
      <c r="H162" s="22">
        <v>25.31</v>
      </c>
      <c r="I162" s="23">
        <v>1</v>
      </c>
    </row>
    <row r="163" spans="1:9" ht="15" customHeight="1" x14ac:dyDescent="0.2">
      <c r="A163" s="67"/>
      <c r="B163" s="19" t="s">
        <v>111</v>
      </c>
      <c r="C163" s="21">
        <v>4605</v>
      </c>
      <c r="D163" s="22">
        <v>80181057</v>
      </c>
      <c r="E163" s="22">
        <v>1580206</v>
      </c>
      <c r="F163" s="21">
        <v>6090</v>
      </c>
      <c r="G163" s="22">
        <v>17411.740000000002</v>
      </c>
      <c r="H163" s="22">
        <v>343.15</v>
      </c>
      <c r="I163" s="23">
        <v>1.32</v>
      </c>
    </row>
    <row r="164" spans="1:9" ht="15" customHeight="1" x14ac:dyDescent="0.2">
      <c r="A164" s="67"/>
      <c r="B164" s="19" t="s">
        <v>112</v>
      </c>
      <c r="C164" s="21">
        <v>6968</v>
      </c>
      <c r="D164" s="22">
        <v>259172883</v>
      </c>
      <c r="E164" s="22">
        <v>14413112</v>
      </c>
      <c r="F164" s="21">
        <v>12233</v>
      </c>
      <c r="G164" s="22">
        <v>37194.730000000003</v>
      </c>
      <c r="H164" s="22">
        <v>2068.4699999999998</v>
      </c>
      <c r="I164" s="23">
        <v>1.76</v>
      </c>
    </row>
    <row r="165" spans="1:9" ht="15" customHeight="1" x14ac:dyDescent="0.2">
      <c r="A165" s="67"/>
      <c r="B165" s="19" t="s">
        <v>113</v>
      </c>
      <c r="C165" s="21">
        <v>5441</v>
      </c>
      <c r="D165" s="22">
        <v>337188118</v>
      </c>
      <c r="E165" s="22">
        <v>25606896</v>
      </c>
      <c r="F165" s="21">
        <v>13274</v>
      </c>
      <c r="G165" s="22">
        <v>61971.72</v>
      </c>
      <c r="H165" s="22">
        <v>4706.28</v>
      </c>
      <c r="I165" s="23">
        <v>2.44</v>
      </c>
    </row>
    <row r="166" spans="1:9" ht="15" customHeight="1" x14ac:dyDescent="0.2">
      <c r="A166" s="67"/>
      <c r="B166" s="19" t="s">
        <v>114</v>
      </c>
      <c r="C166" s="21">
        <v>4068</v>
      </c>
      <c r="D166" s="22">
        <v>353483731</v>
      </c>
      <c r="E166" s="22">
        <v>30066086</v>
      </c>
      <c r="F166" s="21">
        <v>12477</v>
      </c>
      <c r="G166" s="22">
        <v>86893.74</v>
      </c>
      <c r="H166" s="22">
        <v>7390.88</v>
      </c>
      <c r="I166" s="23">
        <v>3.07</v>
      </c>
    </row>
    <row r="167" spans="1:9" ht="15" customHeight="1" x14ac:dyDescent="0.2">
      <c r="A167" s="67"/>
      <c r="B167" s="19" t="s">
        <v>115</v>
      </c>
      <c r="C167" s="21">
        <v>6192</v>
      </c>
      <c r="D167" s="22">
        <v>855385573</v>
      </c>
      <c r="E167" s="22">
        <v>97589016</v>
      </c>
      <c r="F167" s="21">
        <v>20246</v>
      </c>
      <c r="G167" s="22">
        <v>138143.66</v>
      </c>
      <c r="H167" s="22">
        <v>15760.5</v>
      </c>
      <c r="I167" s="23">
        <v>3.27</v>
      </c>
    </row>
    <row r="168" spans="1:9" ht="15" customHeight="1" x14ac:dyDescent="0.2">
      <c r="A168" s="67"/>
      <c r="B168" s="19" t="s">
        <v>116</v>
      </c>
      <c r="C168" s="21">
        <v>448</v>
      </c>
      <c r="D168" s="22">
        <v>189197726</v>
      </c>
      <c r="E168" s="22">
        <v>36755304</v>
      </c>
      <c r="F168" s="21">
        <v>1383</v>
      </c>
      <c r="G168" s="22">
        <v>422316.35</v>
      </c>
      <c r="H168" s="22">
        <v>82043.09</v>
      </c>
      <c r="I168" s="23">
        <v>3.09</v>
      </c>
    </row>
    <row r="169" spans="1:9" ht="15" customHeight="1" x14ac:dyDescent="0.2">
      <c r="A169" s="68" t="s">
        <v>158</v>
      </c>
      <c r="B169" s="19" t="s">
        <v>107</v>
      </c>
      <c r="C169" s="21">
        <v>1891</v>
      </c>
      <c r="D169" s="22">
        <v>-6184582</v>
      </c>
      <c r="E169" s="22">
        <v>23311</v>
      </c>
      <c r="F169" s="21">
        <v>2560</v>
      </c>
      <c r="G169" s="22">
        <v>-3270.54</v>
      </c>
      <c r="H169" s="22">
        <v>12.33</v>
      </c>
      <c r="I169" s="23">
        <v>1.35</v>
      </c>
    </row>
    <row r="170" spans="1:9" ht="15" customHeight="1" x14ac:dyDescent="0.2">
      <c r="A170" s="67"/>
      <c r="B170" s="19" t="s">
        <v>111</v>
      </c>
      <c r="C170" s="21">
        <v>2312</v>
      </c>
      <c r="D170" s="22">
        <v>39789944</v>
      </c>
      <c r="E170" s="22">
        <v>661925</v>
      </c>
      <c r="F170" s="21">
        <v>3634</v>
      </c>
      <c r="G170" s="22">
        <v>17210.18</v>
      </c>
      <c r="H170" s="22">
        <v>286.3</v>
      </c>
      <c r="I170" s="23">
        <v>1.57</v>
      </c>
    </row>
    <row r="171" spans="1:9" ht="15" customHeight="1" x14ac:dyDescent="0.2">
      <c r="A171" s="67"/>
      <c r="B171" s="19" t="s">
        <v>112</v>
      </c>
      <c r="C171" s="21">
        <v>2661</v>
      </c>
      <c r="D171" s="22">
        <v>96874524</v>
      </c>
      <c r="E171" s="22">
        <v>4788393</v>
      </c>
      <c r="F171" s="21">
        <v>5742</v>
      </c>
      <c r="G171" s="22">
        <v>36405.31</v>
      </c>
      <c r="H171" s="22">
        <v>1799.47</v>
      </c>
      <c r="I171" s="23">
        <v>2.16</v>
      </c>
    </row>
    <row r="172" spans="1:9" ht="15" customHeight="1" x14ac:dyDescent="0.2">
      <c r="A172" s="67"/>
      <c r="B172" s="19" t="s">
        <v>113</v>
      </c>
      <c r="C172" s="21">
        <v>1903</v>
      </c>
      <c r="D172" s="22">
        <v>117518721</v>
      </c>
      <c r="E172" s="22">
        <v>8540234</v>
      </c>
      <c r="F172" s="21">
        <v>5130</v>
      </c>
      <c r="G172" s="22">
        <v>61754.45</v>
      </c>
      <c r="H172" s="22">
        <v>4487.7700000000004</v>
      </c>
      <c r="I172" s="23">
        <v>2.7</v>
      </c>
    </row>
    <row r="173" spans="1:9" ht="15" customHeight="1" x14ac:dyDescent="0.2">
      <c r="A173" s="67"/>
      <c r="B173" s="19" t="s">
        <v>114</v>
      </c>
      <c r="C173" s="21">
        <v>1323</v>
      </c>
      <c r="D173" s="22">
        <v>114446783</v>
      </c>
      <c r="E173" s="22">
        <v>9732850</v>
      </c>
      <c r="F173" s="21">
        <v>4212</v>
      </c>
      <c r="G173" s="22">
        <v>86505.5</v>
      </c>
      <c r="H173" s="22">
        <v>7356.65</v>
      </c>
      <c r="I173" s="23">
        <v>3.18</v>
      </c>
    </row>
    <row r="174" spans="1:9" ht="15" customHeight="1" x14ac:dyDescent="0.2">
      <c r="A174" s="67"/>
      <c r="B174" s="19" t="s">
        <v>115</v>
      </c>
      <c r="C174" s="21">
        <v>1862</v>
      </c>
      <c r="D174" s="22">
        <v>255886258</v>
      </c>
      <c r="E174" s="22">
        <v>29489245</v>
      </c>
      <c r="F174" s="21">
        <v>6019</v>
      </c>
      <c r="G174" s="22">
        <v>137425.49</v>
      </c>
      <c r="H174" s="22">
        <v>15837.4</v>
      </c>
      <c r="I174" s="23">
        <v>3.23</v>
      </c>
    </row>
    <row r="175" spans="1:9" ht="15" customHeight="1" x14ac:dyDescent="0.2">
      <c r="A175" s="67"/>
      <c r="B175" s="19" t="s">
        <v>116</v>
      </c>
      <c r="C175" s="21">
        <v>144</v>
      </c>
      <c r="D175" s="22">
        <v>59841426</v>
      </c>
      <c r="E175" s="22">
        <v>11258432</v>
      </c>
      <c r="F175" s="21">
        <v>466</v>
      </c>
      <c r="G175" s="22">
        <v>415565.46</v>
      </c>
      <c r="H175" s="22">
        <v>78183.56</v>
      </c>
      <c r="I175" s="23">
        <v>3.24</v>
      </c>
    </row>
    <row r="176" spans="1:9" ht="15" customHeight="1" x14ac:dyDescent="0.2">
      <c r="A176" s="68" t="s">
        <v>159</v>
      </c>
      <c r="B176" s="19" t="s">
        <v>107</v>
      </c>
      <c r="C176" s="21">
        <v>31815</v>
      </c>
      <c r="D176" s="22">
        <v>34227595</v>
      </c>
      <c r="E176" s="22">
        <v>484164</v>
      </c>
      <c r="F176" s="21">
        <v>28928</v>
      </c>
      <c r="G176" s="22">
        <v>1075.83</v>
      </c>
      <c r="H176" s="22">
        <v>15.22</v>
      </c>
      <c r="I176" s="23">
        <v>0.91</v>
      </c>
    </row>
    <row r="177" spans="1:9" ht="15" customHeight="1" x14ac:dyDescent="0.2">
      <c r="A177" s="67"/>
      <c r="B177" s="19" t="s">
        <v>111</v>
      </c>
      <c r="C177" s="21">
        <v>42400</v>
      </c>
      <c r="D177" s="22">
        <v>726454171</v>
      </c>
      <c r="E177" s="22">
        <v>12900345</v>
      </c>
      <c r="F177" s="21">
        <v>53935</v>
      </c>
      <c r="G177" s="22">
        <v>17133.349999999999</v>
      </c>
      <c r="H177" s="22">
        <v>304.25</v>
      </c>
      <c r="I177" s="23">
        <v>1.27</v>
      </c>
    </row>
    <row r="178" spans="1:9" ht="15" customHeight="1" x14ac:dyDescent="0.2">
      <c r="A178" s="67"/>
      <c r="B178" s="19" t="s">
        <v>112</v>
      </c>
      <c r="C178" s="21">
        <v>52940</v>
      </c>
      <c r="D178" s="22">
        <v>1927879236</v>
      </c>
      <c r="E178" s="22">
        <v>96016195</v>
      </c>
      <c r="F178" s="21">
        <v>96061</v>
      </c>
      <c r="G178" s="22">
        <v>36416.31</v>
      </c>
      <c r="H178" s="22">
        <v>1813.68</v>
      </c>
      <c r="I178" s="23">
        <v>1.81</v>
      </c>
    </row>
    <row r="179" spans="1:9" ht="15" customHeight="1" x14ac:dyDescent="0.2">
      <c r="A179" s="67"/>
      <c r="B179" s="19" t="s">
        <v>113</v>
      </c>
      <c r="C179" s="21">
        <v>35502</v>
      </c>
      <c r="D179" s="22">
        <v>2197031376</v>
      </c>
      <c r="E179" s="22">
        <v>157456899</v>
      </c>
      <c r="F179" s="21">
        <v>90175</v>
      </c>
      <c r="G179" s="22">
        <v>61884.72</v>
      </c>
      <c r="H179" s="22">
        <v>4435.16</v>
      </c>
      <c r="I179" s="23">
        <v>2.54</v>
      </c>
    </row>
    <row r="180" spans="1:9" ht="15" customHeight="1" x14ac:dyDescent="0.2">
      <c r="A180" s="67"/>
      <c r="B180" s="19" t="s">
        <v>114</v>
      </c>
      <c r="C180" s="21">
        <v>26073</v>
      </c>
      <c r="D180" s="22">
        <v>2264937375</v>
      </c>
      <c r="E180" s="22">
        <v>188122005</v>
      </c>
      <c r="F180" s="21">
        <v>81391</v>
      </c>
      <c r="G180" s="22">
        <v>86869.07</v>
      </c>
      <c r="H180" s="22">
        <v>7215.2</v>
      </c>
      <c r="I180" s="23">
        <v>3.12</v>
      </c>
    </row>
    <row r="181" spans="1:9" ht="15" customHeight="1" x14ac:dyDescent="0.2">
      <c r="A181" s="67"/>
      <c r="B181" s="19" t="s">
        <v>115</v>
      </c>
      <c r="C181" s="21">
        <v>47911</v>
      </c>
      <c r="D181" s="22">
        <v>6933637020</v>
      </c>
      <c r="E181" s="22">
        <v>791710481</v>
      </c>
      <c r="F181" s="21">
        <v>167532</v>
      </c>
      <c r="G181" s="22">
        <v>144719.1</v>
      </c>
      <c r="H181" s="22">
        <v>16524.61</v>
      </c>
      <c r="I181" s="23">
        <v>3.5</v>
      </c>
    </row>
    <row r="182" spans="1:9" ht="15" customHeight="1" x14ac:dyDescent="0.2">
      <c r="A182" s="67"/>
      <c r="B182" s="19" t="s">
        <v>116</v>
      </c>
      <c r="C182" s="21">
        <v>8902</v>
      </c>
      <c r="D182" s="22">
        <v>4869869658</v>
      </c>
      <c r="E182" s="22">
        <v>1007504688</v>
      </c>
      <c r="F182" s="21">
        <v>33381</v>
      </c>
      <c r="G182" s="22">
        <v>547053.43000000005</v>
      </c>
      <c r="H182" s="22">
        <v>113177.34</v>
      </c>
      <c r="I182" s="23">
        <v>3.75</v>
      </c>
    </row>
    <row r="183" spans="1:9" ht="15" customHeight="1" x14ac:dyDescent="0.2">
      <c r="A183" s="68" t="s">
        <v>160</v>
      </c>
      <c r="B183" s="19" t="s">
        <v>107</v>
      </c>
      <c r="C183" s="21">
        <v>1485</v>
      </c>
      <c r="D183" s="22">
        <v>-10773981</v>
      </c>
      <c r="E183" s="22">
        <v>18373</v>
      </c>
      <c r="F183" s="21">
        <v>1330</v>
      </c>
      <c r="G183" s="22">
        <v>-7255.21</v>
      </c>
      <c r="H183" s="22">
        <v>12.37</v>
      </c>
      <c r="I183" s="23">
        <v>0.9</v>
      </c>
    </row>
    <row r="184" spans="1:9" ht="15" customHeight="1" x14ac:dyDescent="0.2">
      <c r="A184" s="67"/>
      <c r="B184" s="19" t="s">
        <v>111</v>
      </c>
      <c r="C184" s="21">
        <v>1871</v>
      </c>
      <c r="D184" s="22">
        <v>31892500</v>
      </c>
      <c r="E184" s="22">
        <v>573203</v>
      </c>
      <c r="F184" s="21">
        <v>2238</v>
      </c>
      <c r="G184" s="22">
        <v>17045.7</v>
      </c>
      <c r="H184" s="22">
        <v>306.36</v>
      </c>
      <c r="I184" s="23">
        <v>1.2</v>
      </c>
    </row>
    <row r="185" spans="1:9" ht="15" customHeight="1" x14ac:dyDescent="0.2">
      <c r="A185" s="67"/>
      <c r="B185" s="19" t="s">
        <v>112</v>
      </c>
      <c r="C185" s="21">
        <v>2500</v>
      </c>
      <c r="D185" s="22">
        <v>92229163</v>
      </c>
      <c r="E185" s="22">
        <v>5063385</v>
      </c>
      <c r="F185" s="21">
        <v>4358</v>
      </c>
      <c r="G185" s="22">
        <v>36891.67</v>
      </c>
      <c r="H185" s="22">
        <v>2025.35</v>
      </c>
      <c r="I185" s="23">
        <v>1.74</v>
      </c>
    </row>
    <row r="186" spans="1:9" ht="15" customHeight="1" x14ac:dyDescent="0.2">
      <c r="A186" s="67"/>
      <c r="B186" s="19" t="s">
        <v>113</v>
      </c>
      <c r="C186" s="21">
        <v>1675</v>
      </c>
      <c r="D186" s="22">
        <v>103279160</v>
      </c>
      <c r="E186" s="22">
        <v>7816990</v>
      </c>
      <c r="F186" s="21">
        <v>3716</v>
      </c>
      <c r="G186" s="22">
        <v>61659.199999999997</v>
      </c>
      <c r="H186" s="22">
        <v>4666.8599999999997</v>
      </c>
      <c r="I186" s="23">
        <v>2.2200000000000002</v>
      </c>
    </row>
    <row r="187" spans="1:9" ht="15" customHeight="1" x14ac:dyDescent="0.2">
      <c r="A187" s="67"/>
      <c r="B187" s="19" t="s">
        <v>114</v>
      </c>
      <c r="C187" s="21">
        <v>1200</v>
      </c>
      <c r="D187" s="22">
        <v>104368578</v>
      </c>
      <c r="E187" s="22">
        <v>9070126</v>
      </c>
      <c r="F187" s="21">
        <v>3355</v>
      </c>
      <c r="G187" s="22">
        <v>86973.82</v>
      </c>
      <c r="H187" s="22">
        <v>7558.44</v>
      </c>
      <c r="I187" s="23">
        <v>2.8</v>
      </c>
    </row>
    <row r="188" spans="1:9" ht="15" customHeight="1" x14ac:dyDescent="0.2">
      <c r="A188" s="67"/>
      <c r="B188" s="19" t="s">
        <v>115</v>
      </c>
      <c r="C188" s="21">
        <v>2743</v>
      </c>
      <c r="D188" s="22">
        <v>410644142</v>
      </c>
      <c r="E188" s="22">
        <v>48406658</v>
      </c>
      <c r="F188" s="21">
        <v>8474</v>
      </c>
      <c r="G188" s="22">
        <v>149706.21</v>
      </c>
      <c r="H188" s="22">
        <v>17647.34</v>
      </c>
      <c r="I188" s="23">
        <v>3.09</v>
      </c>
    </row>
    <row r="189" spans="1:9" ht="15" customHeight="1" x14ac:dyDescent="0.2">
      <c r="A189" s="67"/>
      <c r="B189" s="19" t="s">
        <v>116</v>
      </c>
      <c r="C189" s="21">
        <v>898</v>
      </c>
      <c r="D189" s="22">
        <v>541871059</v>
      </c>
      <c r="E189" s="22">
        <v>115812287</v>
      </c>
      <c r="F189" s="21">
        <v>2753</v>
      </c>
      <c r="G189" s="22">
        <v>603419.89</v>
      </c>
      <c r="H189" s="22">
        <v>128966.91</v>
      </c>
      <c r="I189" s="23">
        <v>3.07</v>
      </c>
    </row>
    <row r="190" spans="1:9" ht="15" customHeight="1" x14ac:dyDescent="0.2">
      <c r="A190" s="68" t="s">
        <v>161</v>
      </c>
      <c r="B190" s="19" t="s">
        <v>107</v>
      </c>
      <c r="C190" s="21">
        <v>9037</v>
      </c>
      <c r="D190" s="22">
        <v>-21259201</v>
      </c>
      <c r="E190" s="22">
        <v>144864</v>
      </c>
      <c r="F190" s="21">
        <v>10147</v>
      </c>
      <c r="G190" s="22">
        <v>-2352.46</v>
      </c>
      <c r="H190" s="22">
        <v>16.03</v>
      </c>
      <c r="I190" s="23">
        <v>1.1200000000000001</v>
      </c>
    </row>
    <row r="191" spans="1:9" ht="15" customHeight="1" x14ac:dyDescent="0.2">
      <c r="A191" s="67"/>
      <c r="B191" s="19" t="s">
        <v>111</v>
      </c>
      <c r="C191" s="21">
        <v>13735</v>
      </c>
      <c r="D191" s="22">
        <v>237478488</v>
      </c>
      <c r="E191" s="22">
        <v>3993767</v>
      </c>
      <c r="F191" s="21">
        <v>18831</v>
      </c>
      <c r="G191" s="22">
        <v>17290.02</v>
      </c>
      <c r="H191" s="22">
        <v>290.77</v>
      </c>
      <c r="I191" s="23">
        <v>1.37</v>
      </c>
    </row>
    <row r="192" spans="1:9" ht="15" customHeight="1" x14ac:dyDescent="0.2">
      <c r="A192" s="67"/>
      <c r="B192" s="19" t="s">
        <v>112</v>
      </c>
      <c r="C192" s="21">
        <v>17807</v>
      </c>
      <c r="D192" s="22">
        <v>646335189</v>
      </c>
      <c r="E192" s="22">
        <v>32364936</v>
      </c>
      <c r="F192" s="21">
        <v>32058</v>
      </c>
      <c r="G192" s="22">
        <v>36296.69</v>
      </c>
      <c r="H192" s="22">
        <v>1817.54</v>
      </c>
      <c r="I192" s="23">
        <v>1.8</v>
      </c>
    </row>
    <row r="193" spans="1:9" ht="15" customHeight="1" x14ac:dyDescent="0.2">
      <c r="A193" s="67"/>
      <c r="B193" s="19" t="s">
        <v>113</v>
      </c>
      <c r="C193" s="21">
        <v>10868</v>
      </c>
      <c r="D193" s="22">
        <v>669867180</v>
      </c>
      <c r="E193" s="22">
        <v>47341992</v>
      </c>
      <c r="F193" s="21">
        <v>25689</v>
      </c>
      <c r="G193" s="22">
        <v>61636.66</v>
      </c>
      <c r="H193" s="22">
        <v>4356.09</v>
      </c>
      <c r="I193" s="23">
        <v>2.36</v>
      </c>
    </row>
    <row r="194" spans="1:9" ht="15" customHeight="1" x14ac:dyDescent="0.2">
      <c r="A194" s="67"/>
      <c r="B194" s="19" t="s">
        <v>114</v>
      </c>
      <c r="C194" s="21">
        <v>7528</v>
      </c>
      <c r="D194" s="22">
        <v>653804572</v>
      </c>
      <c r="E194" s="22">
        <v>53680676</v>
      </c>
      <c r="F194" s="21">
        <v>20468</v>
      </c>
      <c r="G194" s="22">
        <v>86849.7</v>
      </c>
      <c r="H194" s="22">
        <v>7130.8</v>
      </c>
      <c r="I194" s="23">
        <v>2.72</v>
      </c>
    </row>
    <row r="195" spans="1:9" ht="15" customHeight="1" x14ac:dyDescent="0.2">
      <c r="A195" s="67"/>
      <c r="B195" s="19" t="s">
        <v>115</v>
      </c>
      <c r="C195" s="21">
        <v>12480</v>
      </c>
      <c r="D195" s="22">
        <v>1800926857</v>
      </c>
      <c r="E195" s="22">
        <v>202882675</v>
      </c>
      <c r="F195" s="21">
        <v>35426</v>
      </c>
      <c r="G195" s="22">
        <v>144305.04</v>
      </c>
      <c r="H195" s="22">
        <v>16256.62</v>
      </c>
      <c r="I195" s="23">
        <v>2.84</v>
      </c>
    </row>
    <row r="196" spans="1:9" ht="15" customHeight="1" x14ac:dyDescent="0.2">
      <c r="A196" s="67"/>
      <c r="B196" s="19" t="s">
        <v>116</v>
      </c>
      <c r="C196" s="21">
        <v>2799</v>
      </c>
      <c r="D196" s="22">
        <v>1533111847</v>
      </c>
      <c r="E196" s="22">
        <v>310855355</v>
      </c>
      <c r="F196" s="21">
        <v>8245</v>
      </c>
      <c r="G196" s="22">
        <v>547735.56999999995</v>
      </c>
      <c r="H196" s="22">
        <v>111059.43</v>
      </c>
      <c r="I196" s="23">
        <v>2.95</v>
      </c>
    </row>
    <row r="197" spans="1:9" ht="15" customHeight="1" x14ac:dyDescent="0.2">
      <c r="A197" s="68" t="s">
        <v>162</v>
      </c>
      <c r="B197" s="19" t="s">
        <v>107</v>
      </c>
      <c r="C197" s="21">
        <v>170</v>
      </c>
      <c r="D197" s="22">
        <v>345678</v>
      </c>
      <c r="E197" s="22">
        <v>381</v>
      </c>
      <c r="F197" s="21">
        <v>199</v>
      </c>
      <c r="G197" s="22">
        <v>2033.4</v>
      </c>
      <c r="H197" s="22">
        <v>2.2400000000000002</v>
      </c>
      <c r="I197" s="23">
        <v>1.17</v>
      </c>
    </row>
    <row r="198" spans="1:9" ht="15" customHeight="1" x14ac:dyDescent="0.2">
      <c r="A198" s="67"/>
      <c r="B198" s="19" t="s">
        <v>111</v>
      </c>
      <c r="C198" s="21">
        <v>228</v>
      </c>
      <c r="D198" s="22">
        <v>3901243</v>
      </c>
      <c r="E198" s="22">
        <v>64131</v>
      </c>
      <c r="F198" s="21">
        <v>333</v>
      </c>
      <c r="G198" s="22">
        <v>17110.71</v>
      </c>
      <c r="H198" s="22">
        <v>281.27999999999997</v>
      </c>
      <c r="I198" s="23">
        <v>1.46</v>
      </c>
    </row>
    <row r="199" spans="1:9" ht="15" customHeight="1" x14ac:dyDescent="0.2">
      <c r="A199" s="67"/>
      <c r="B199" s="19" t="s">
        <v>112</v>
      </c>
      <c r="C199" s="21">
        <v>269</v>
      </c>
      <c r="D199" s="22">
        <v>9766600</v>
      </c>
      <c r="E199" s="22">
        <v>444629</v>
      </c>
      <c r="F199" s="21">
        <v>554</v>
      </c>
      <c r="G199" s="22">
        <v>36307.06</v>
      </c>
      <c r="H199" s="22">
        <v>1652.9</v>
      </c>
      <c r="I199" s="23">
        <v>2.06</v>
      </c>
    </row>
    <row r="200" spans="1:9" ht="15" customHeight="1" x14ac:dyDescent="0.2">
      <c r="A200" s="67"/>
      <c r="B200" s="19" t="s">
        <v>113</v>
      </c>
      <c r="C200" s="21">
        <v>160</v>
      </c>
      <c r="D200" s="22">
        <v>9781076</v>
      </c>
      <c r="E200" s="22">
        <v>669340</v>
      </c>
      <c r="F200" s="21">
        <v>387</v>
      </c>
      <c r="G200" s="22">
        <v>61131.73</v>
      </c>
      <c r="H200" s="22">
        <v>4183.38</v>
      </c>
      <c r="I200" s="23">
        <v>2.42</v>
      </c>
    </row>
    <row r="201" spans="1:9" ht="15" customHeight="1" x14ac:dyDescent="0.2">
      <c r="A201" s="67"/>
      <c r="B201" s="19" t="s">
        <v>114</v>
      </c>
      <c r="C201" s="21">
        <v>113</v>
      </c>
      <c r="D201" s="22">
        <v>9643022</v>
      </c>
      <c r="E201" s="22">
        <v>732917</v>
      </c>
      <c r="F201" s="21">
        <v>329</v>
      </c>
      <c r="G201" s="22">
        <v>85336.48</v>
      </c>
      <c r="H201" s="22">
        <v>6485.99</v>
      </c>
      <c r="I201" s="23">
        <v>2.91</v>
      </c>
    </row>
    <row r="202" spans="1:9" ht="15" customHeight="1" x14ac:dyDescent="0.2">
      <c r="A202" s="67"/>
      <c r="B202" s="19" t="s">
        <v>115</v>
      </c>
      <c r="C202" s="21">
        <v>147</v>
      </c>
      <c r="D202" s="22">
        <v>20361281</v>
      </c>
      <c r="E202" s="22">
        <v>2208637</v>
      </c>
      <c r="F202" s="21">
        <v>387</v>
      </c>
      <c r="G202" s="22">
        <v>138512.12</v>
      </c>
      <c r="H202" s="22">
        <v>15024.74</v>
      </c>
      <c r="I202" s="23">
        <v>2.63</v>
      </c>
    </row>
    <row r="203" spans="1:9" ht="15" customHeight="1" x14ac:dyDescent="0.2">
      <c r="A203" s="67"/>
      <c r="B203" s="19" t="s">
        <v>116</v>
      </c>
      <c r="C203" s="21">
        <v>35</v>
      </c>
      <c r="D203" s="22">
        <v>19953664</v>
      </c>
      <c r="E203" s="22">
        <v>4110981</v>
      </c>
      <c r="F203" s="21">
        <v>89</v>
      </c>
      <c r="G203" s="22">
        <v>570104.68999999994</v>
      </c>
      <c r="H203" s="22">
        <v>117456.6</v>
      </c>
      <c r="I203" s="23">
        <v>2.54</v>
      </c>
    </row>
    <row r="204" spans="1:9" ht="15" customHeight="1" x14ac:dyDescent="0.2">
      <c r="A204" s="68" t="s">
        <v>163</v>
      </c>
      <c r="B204" s="19" t="s">
        <v>107</v>
      </c>
      <c r="C204" s="21">
        <v>12325</v>
      </c>
      <c r="D204" s="22">
        <v>39603365</v>
      </c>
      <c r="E204" s="22">
        <v>177252</v>
      </c>
      <c r="F204" s="21">
        <v>12775</v>
      </c>
      <c r="G204" s="22">
        <v>3213.25</v>
      </c>
      <c r="H204" s="22">
        <v>14.38</v>
      </c>
      <c r="I204" s="23">
        <v>1.04</v>
      </c>
    </row>
    <row r="205" spans="1:9" ht="15" customHeight="1" x14ac:dyDescent="0.2">
      <c r="A205" s="67"/>
      <c r="B205" s="19" t="s">
        <v>111</v>
      </c>
      <c r="C205" s="21">
        <v>18674</v>
      </c>
      <c r="D205" s="22">
        <v>324154619</v>
      </c>
      <c r="E205" s="22">
        <v>6066187</v>
      </c>
      <c r="F205" s="21">
        <v>24533</v>
      </c>
      <c r="G205" s="22">
        <v>17358.61</v>
      </c>
      <c r="H205" s="22">
        <v>324.85000000000002</v>
      </c>
      <c r="I205" s="23">
        <v>1.31</v>
      </c>
    </row>
    <row r="206" spans="1:9" ht="15" customHeight="1" x14ac:dyDescent="0.2">
      <c r="A206" s="67"/>
      <c r="B206" s="19" t="s">
        <v>112</v>
      </c>
      <c r="C206" s="21">
        <v>29761</v>
      </c>
      <c r="D206" s="22">
        <v>1094516406</v>
      </c>
      <c r="E206" s="22">
        <v>61917424</v>
      </c>
      <c r="F206" s="21">
        <v>49434</v>
      </c>
      <c r="G206" s="22">
        <v>36776.870000000003</v>
      </c>
      <c r="H206" s="22">
        <v>2080.4899999999998</v>
      </c>
      <c r="I206" s="23">
        <v>1.66</v>
      </c>
    </row>
    <row r="207" spans="1:9" ht="15" customHeight="1" x14ac:dyDescent="0.2">
      <c r="A207" s="67"/>
      <c r="B207" s="19" t="s">
        <v>113</v>
      </c>
      <c r="C207" s="21">
        <v>19477</v>
      </c>
      <c r="D207" s="22">
        <v>1200391406</v>
      </c>
      <c r="E207" s="22">
        <v>92459264</v>
      </c>
      <c r="F207" s="21">
        <v>42406</v>
      </c>
      <c r="G207" s="22">
        <v>61631.23</v>
      </c>
      <c r="H207" s="22">
        <v>4747.1000000000004</v>
      </c>
      <c r="I207" s="23">
        <v>2.1800000000000002</v>
      </c>
    </row>
    <row r="208" spans="1:9" ht="15" customHeight="1" x14ac:dyDescent="0.2">
      <c r="A208" s="67"/>
      <c r="B208" s="19" t="s">
        <v>114</v>
      </c>
      <c r="C208" s="21">
        <v>12973</v>
      </c>
      <c r="D208" s="22">
        <v>1123506082</v>
      </c>
      <c r="E208" s="22">
        <v>98812368</v>
      </c>
      <c r="F208" s="21">
        <v>34705</v>
      </c>
      <c r="G208" s="22">
        <v>86603.41</v>
      </c>
      <c r="H208" s="22">
        <v>7616.77</v>
      </c>
      <c r="I208" s="23">
        <v>2.68</v>
      </c>
    </row>
    <row r="209" spans="1:9" ht="15" customHeight="1" x14ac:dyDescent="0.2">
      <c r="A209" s="67"/>
      <c r="B209" s="19" t="s">
        <v>115</v>
      </c>
      <c r="C209" s="21">
        <v>20495</v>
      </c>
      <c r="D209" s="22">
        <v>2897608707</v>
      </c>
      <c r="E209" s="22">
        <v>339917569</v>
      </c>
      <c r="F209" s="21">
        <v>60286</v>
      </c>
      <c r="G209" s="22">
        <v>141381.25</v>
      </c>
      <c r="H209" s="22">
        <v>16585.39</v>
      </c>
      <c r="I209" s="23">
        <v>2.94</v>
      </c>
    </row>
    <row r="210" spans="1:9" ht="15" customHeight="1" x14ac:dyDescent="0.2">
      <c r="A210" s="67"/>
      <c r="B210" s="19" t="s">
        <v>116</v>
      </c>
      <c r="C210" s="21">
        <v>2578</v>
      </c>
      <c r="D210" s="22">
        <v>1283419618</v>
      </c>
      <c r="E210" s="22">
        <v>258555543</v>
      </c>
      <c r="F210" s="21">
        <v>7483</v>
      </c>
      <c r="G210" s="22">
        <v>497835.38</v>
      </c>
      <c r="H210" s="22">
        <v>100293.07</v>
      </c>
      <c r="I210" s="23">
        <v>2.9</v>
      </c>
    </row>
    <row r="211" spans="1:9" ht="15" customHeight="1" x14ac:dyDescent="0.2">
      <c r="A211" s="68" t="s">
        <v>164</v>
      </c>
      <c r="B211" s="19" t="s">
        <v>107</v>
      </c>
      <c r="C211" s="21">
        <v>33521</v>
      </c>
      <c r="D211" s="22">
        <v>-2226499420</v>
      </c>
      <c r="E211" s="22">
        <v>3871354</v>
      </c>
      <c r="F211" s="21">
        <v>42082</v>
      </c>
      <c r="G211" s="22">
        <v>-66421.03</v>
      </c>
      <c r="H211" s="22">
        <v>115.49</v>
      </c>
      <c r="I211" s="23">
        <v>1.26</v>
      </c>
    </row>
    <row r="212" spans="1:9" ht="15" customHeight="1" x14ac:dyDescent="0.2">
      <c r="A212" s="67"/>
      <c r="B212" s="19" t="s">
        <v>111</v>
      </c>
      <c r="C212" s="21">
        <v>21196</v>
      </c>
      <c r="D212" s="22">
        <v>359916381</v>
      </c>
      <c r="E212" s="22">
        <v>8700900</v>
      </c>
      <c r="F212" s="21">
        <v>31061</v>
      </c>
      <c r="G212" s="22">
        <v>16980.39</v>
      </c>
      <c r="H212" s="22">
        <v>410.5</v>
      </c>
      <c r="I212" s="23">
        <v>1.47</v>
      </c>
    </row>
    <row r="213" spans="1:9" ht="15" customHeight="1" x14ac:dyDescent="0.2">
      <c r="A213" s="67"/>
      <c r="B213" s="19" t="s">
        <v>112</v>
      </c>
      <c r="C213" s="21">
        <v>25771</v>
      </c>
      <c r="D213" s="22">
        <v>949018207</v>
      </c>
      <c r="E213" s="22">
        <v>40566041</v>
      </c>
      <c r="F213" s="21">
        <v>49457</v>
      </c>
      <c r="G213" s="22">
        <v>36825.040000000001</v>
      </c>
      <c r="H213" s="22">
        <v>1574.1</v>
      </c>
      <c r="I213" s="23">
        <v>1.92</v>
      </c>
    </row>
    <row r="214" spans="1:9" ht="15" customHeight="1" x14ac:dyDescent="0.2">
      <c r="A214" s="67"/>
      <c r="B214" s="19" t="s">
        <v>113</v>
      </c>
      <c r="C214" s="21">
        <v>18810</v>
      </c>
      <c r="D214" s="22">
        <v>1165644663</v>
      </c>
      <c r="E214" s="22">
        <v>68140279</v>
      </c>
      <c r="F214" s="21">
        <v>43561</v>
      </c>
      <c r="G214" s="22">
        <v>61969.41</v>
      </c>
      <c r="H214" s="22">
        <v>3622.56</v>
      </c>
      <c r="I214" s="23">
        <v>2.3199999999999998</v>
      </c>
    </row>
    <row r="215" spans="1:9" ht="15" customHeight="1" x14ac:dyDescent="0.2">
      <c r="A215" s="67"/>
      <c r="B215" s="19" t="s">
        <v>114</v>
      </c>
      <c r="C215" s="21">
        <v>14096</v>
      </c>
      <c r="D215" s="22">
        <v>1224955657</v>
      </c>
      <c r="E215" s="22">
        <v>85785951</v>
      </c>
      <c r="F215" s="21">
        <v>37224</v>
      </c>
      <c r="G215" s="22">
        <v>86900.94</v>
      </c>
      <c r="H215" s="22">
        <v>6085.84</v>
      </c>
      <c r="I215" s="23">
        <v>2.64</v>
      </c>
    </row>
    <row r="216" spans="1:9" ht="15" customHeight="1" x14ac:dyDescent="0.2">
      <c r="A216" s="67"/>
      <c r="B216" s="19" t="s">
        <v>115</v>
      </c>
      <c r="C216" s="21">
        <v>33067</v>
      </c>
      <c r="D216" s="22">
        <v>5017504460</v>
      </c>
      <c r="E216" s="22">
        <v>518489896</v>
      </c>
      <c r="F216" s="21">
        <v>100633</v>
      </c>
      <c r="G216" s="22">
        <v>151737.51999999999</v>
      </c>
      <c r="H216" s="22">
        <v>15679.98</v>
      </c>
      <c r="I216" s="23">
        <v>3.04</v>
      </c>
    </row>
    <row r="217" spans="1:9" ht="15" customHeight="1" x14ac:dyDescent="0.2">
      <c r="A217" s="67"/>
      <c r="B217" s="19" t="s">
        <v>116</v>
      </c>
      <c r="C217" s="21">
        <v>15261</v>
      </c>
      <c r="D217" s="22">
        <v>18733061244</v>
      </c>
      <c r="E217" s="22">
        <v>4352882668</v>
      </c>
      <c r="F217" s="21">
        <v>50962</v>
      </c>
      <c r="G217" s="22">
        <v>1227512.04</v>
      </c>
      <c r="H217" s="22">
        <v>285229.19</v>
      </c>
      <c r="I217" s="23">
        <v>3.34</v>
      </c>
    </row>
    <row r="219" spans="1:9" ht="15" customHeight="1" x14ac:dyDescent="0.2">
      <c r="A219" s="56" t="s">
        <v>66</v>
      </c>
      <c r="B219" s="57"/>
      <c r="C219" s="57"/>
      <c r="D219" s="57"/>
      <c r="E219" s="57"/>
      <c r="F219" s="57"/>
      <c r="G219" s="57"/>
      <c r="H219" s="57"/>
      <c r="I219" s="57"/>
    </row>
    <row r="220" spans="1:9" ht="15" customHeight="1" x14ac:dyDescent="0.2">
      <c r="A220" s="56" t="s">
        <v>97</v>
      </c>
      <c r="B220" s="57"/>
      <c r="C220" s="57"/>
      <c r="D220" s="57"/>
      <c r="E220" s="57"/>
      <c r="F220" s="57"/>
      <c r="G220" s="57"/>
      <c r="H220" s="57"/>
      <c r="I220" s="57"/>
    </row>
    <row r="221" spans="1:9" ht="15" customHeight="1" x14ac:dyDescent="0.2">
      <c r="A221" s="56" t="s">
        <v>165</v>
      </c>
      <c r="B221" s="57"/>
      <c r="C221" s="57"/>
      <c r="D221" s="57"/>
      <c r="E221" s="57"/>
      <c r="F221" s="57"/>
      <c r="G221" s="57"/>
      <c r="H221" s="57"/>
      <c r="I221" s="57"/>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4" t="s">
        <v>67</v>
      </c>
      <c r="B1" s="57"/>
      <c r="C1" s="57"/>
      <c r="D1" s="57"/>
      <c r="E1" s="57"/>
      <c r="F1" s="57"/>
      <c r="G1" s="57"/>
      <c r="H1" s="57"/>
      <c r="I1" s="57"/>
    </row>
    <row r="2" spans="1:9" ht="17.100000000000001" customHeight="1" x14ac:dyDescent="0.3">
      <c r="A2" s="59" t="s">
        <v>1</v>
      </c>
      <c r="B2" s="57"/>
      <c r="C2" s="57"/>
      <c r="D2" s="57"/>
      <c r="E2" s="57"/>
      <c r="F2" s="57"/>
      <c r="G2" s="57"/>
      <c r="H2" s="57"/>
      <c r="I2" s="57"/>
    </row>
    <row r="3" spans="1:9" ht="17.100000000000001" customHeight="1" x14ac:dyDescent="0.3">
      <c r="A3" s="58" t="s">
        <v>70</v>
      </c>
      <c r="B3" s="57"/>
      <c r="C3" s="57"/>
      <c r="D3" s="57"/>
      <c r="E3" s="57"/>
      <c r="F3" s="57"/>
      <c r="G3" s="57"/>
      <c r="H3" s="57"/>
      <c r="I3" s="57"/>
    </row>
    <row r="4" spans="1:9" ht="17.100000000000001" customHeight="1" x14ac:dyDescent="0.3">
      <c r="A4" s="59" t="s">
        <v>1</v>
      </c>
      <c r="B4" s="57"/>
      <c r="C4" s="57"/>
      <c r="D4" s="57"/>
      <c r="E4" s="57"/>
      <c r="F4" s="57"/>
      <c r="G4" s="57"/>
      <c r="H4" s="57"/>
      <c r="I4" s="57"/>
    </row>
    <row r="5" spans="1:9" ht="17.100000000000001" customHeight="1" x14ac:dyDescent="0.3">
      <c r="A5" s="65" t="s">
        <v>21</v>
      </c>
      <c r="B5" s="57"/>
      <c r="C5" s="57"/>
      <c r="D5" s="57"/>
      <c r="E5" s="57"/>
      <c r="F5" s="57"/>
      <c r="G5" s="57"/>
      <c r="H5" s="57"/>
      <c r="I5" s="57"/>
    </row>
    <row r="6" spans="1:9" ht="12.95" customHeight="1" x14ac:dyDescent="0.2">
      <c r="C6" s="52"/>
    </row>
    <row r="7" spans="1:9" ht="45" customHeight="1" x14ac:dyDescent="0.2">
      <c r="A7" s="69" t="s">
        <v>167</v>
      </c>
      <c r="B7" s="69"/>
      <c r="C7" s="9" t="s">
        <v>72</v>
      </c>
      <c r="D7" s="9" t="s">
        <v>73</v>
      </c>
      <c r="E7" s="9" t="s">
        <v>74</v>
      </c>
      <c r="F7" s="9" t="s">
        <v>75</v>
      </c>
      <c r="G7" s="9" t="s">
        <v>76</v>
      </c>
      <c r="H7" s="9" t="s">
        <v>77</v>
      </c>
      <c r="I7" s="9" t="s">
        <v>78</v>
      </c>
    </row>
    <row r="8" spans="1:9" ht="15" customHeight="1" x14ac:dyDescent="0.2">
      <c r="A8" s="68" t="s">
        <v>135</v>
      </c>
      <c r="B8" s="20" t="s">
        <v>108</v>
      </c>
      <c r="C8" s="21">
        <v>1251</v>
      </c>
      <c r="D8" s="22">
        <v>34343345</v>
      </c>
      <c r="E8" s="22">
        <v>2701924</v>
      </c>
      <c r="F8" s="21">
        <v>1168</v>
      </c>
      <c r="G8" s="22">
        <v>27452.71</v>
      </c>
      <c r="H8" s="22">
        <v>2159.81</v>
      </c>
      <c r="I8" s="23">
        <v>0.93</v>
      </c>
    </row>
    <row r="9" spans="1:9" ht="15" customHeight="1" x14ac:dyDescent="0.2">
      <c r="A9" s="67"/>
      <c r="B9" s="20" t="s">
        <v>109</v>
      </c>
      <c r="C9" s="21">
        <v>310</v>
      </c>
      <c r="D9" s="22">
        <v>9681559</v>
      </c>
      <c r="E9" s="22">
        <v>525623</v>
      </c>
      <c r="F9" s="21">
        <v>807</v>
      </c>
      <c r="G9" s="22">
        <v>31230.84</v>
      </c>
      <c r="H9" s="22">
        <v>1695.56</v>
      </c>
      <c r="I9" s="23">
        <v>2.6</v>
      </c>
    </row>
    <row r="10" spans="1:9" ht="15" customHeight="1" x14ac:dyDescent="0.2">
      <c r="A10" s="67"/>
      <c r="B10" s="20" t="s">
        <v>110</v>
      </c>
      <c r="C10" s="21">
        <v>1359</v>
      </c>
      <c r="D10" s="22">
        <v>114512772</v>
      </c>
      <c r="E10" s="22">
        <v>10964980</v>
      </c>
      <c r="F10" s="21">
        <v>4481</v>
      </c>
      <c r="G10" s="22">
        <v>84262.53</v>
      </c>
      <c r="H10" s="22">
        <v>8068.42</v>
      </c>
      <c r="I10" s="23">
        <v>3.3</v>
      </c>
    </row>
    <row r="11" spans="1:9" ht="15" customHeight="1" x14ac:dyDescent="0.2">
      <c r="A11" s="68" t="s">
        <v>136</v>
      </c>
      <c r="B11" s="20" t="s">
        <v>108</v>
      </c>
      <c r="C11" s="21">
        <v>10050</v>
      </c>
      <c r="D11" s="22">
        <v>338415029</v>
      </c>
      <c r="E11" s="22">
        <v>30126874</v>
      </c>
      <c r="F11" s="21">
        <v>9159</v>
      </c>
      <c r="G11" s="22">
        <v>33673.14</v>
      </c>
      <c r="H11" s="22">
        <v>2997.7</v>
      </c>
      <c r="I11" s="23">
        <v>0.91</v>
      </c>
    </row>
    <row r="12" spans="1:9" ht="15" customHeight="1" x14ac:dyDescent="0.2">
      <c r="A12" s="67"/>
      <c r="B12" s="20" t="s">
        <v>109</v>
      </c>
      <c r="C12" s="21">
        <v>2033</v>
      </c>
      <c r="D12" s="22">
        <v>87329714</v>
      </c>
      <c r="E12" s="22">
        <v>6725138</v>
      </c>
      <c r="F12" s="21">
        <v>5134</v>
      </c>
      <c r="G12" s="22">
        <v>42956.08</v>
      </c>
      <c r="H12" s="22">
        <v>3307.99</v>
      </c>
      <c r="I12" s="23">
        <v>2.5299999999999998</v>
      </c>
    </row>
    <row r="13" spans="1:9" ht="15" customHeight="1" x14ac:dyDescent="0.2">
      <c r="A13" s="67"/>
      <c r="B13" s="20" t="s">
        <v>110</v>
      </c>
      <c r="C13" s="21">
        <v>11670</v>
      </c>
      <c r="D13" s="22">
        <v>1158921591</v>
      </c>
      <c r="E13" s="22">
        <v>119139802</v>
      </c>
      <c r="F13" s="21">
        <v>38777</v>
      </c>
      <c r="G13" s="22">
        <v>99307.76</v>
      </c>
      <c r="H13" s="22">
        <v>10209.07</v>
      </c>
      <c r="I13" s="23">
        <v>3.32</v>
      </c>
    </row>
    <row r="14" spans="1:9" ht="15" customHeight="1" x14ac:dyDescent="0.2">
      <c r="A14" s="68" t="s">
        <v>137</v>
      </c>
      <c r="B14" s="20" t="s">
        <v>108</v>
      </c>
      <c r="C14" s="21">
        <v>24489</v>
      </c>
      <c r="D14" s="22">
        <v>743938330</v>
      </c>
      <c r="E14" s="22">
        <v>62395721</v>
      </c>
      <c r="F14" s="21">
        <v>22183</v>
      </c>
      <c r="G14" s="22">
        <v>30378.47</v>
      </c>
      <c r="H14" s="22">
        <v>2547.91</v>
      </c>
      <c r="I14" s="23">
        <v>0.91</v>
      </c>
    </row>
    <row r="15" spans="1:9" ht="15" customHeight="1" x14ac:dyDescent="0.2">
      <c r="A15" s="67"/>
      <c r="B15" s="20" t="s">
        <v>109</v>
      </c>
      <c r="C15" s="21">
        <v>3539</v>
      </c>
      <c r="D15" s="22">
        <v>146852098</v>
      </c>
      <c r="E15" s="22">
        <v>10137503</v>
      </c>
      <c r="F15" s="21">
        <v>9188</v>
      </c>
      <c r="G15" s="22">
        <v>41495.370000000003</v>
      </c>
      <c r="H15" s="22">
        <v>2864.51</v>
      </c>
      <c r="I15" s="23">
        <v>2.6</v>
      </c>
    </row>
    <row r="16" spans="1:9" ht="15" customHeight="1" x14ac:dyDescent="0.2">
      <c r="A16" s="67"/>
      <c r="B16" s="20" t="s">
        <v>110</v>
      </c>
      <c r="C16" s="21">
        <v>23762</v>
      </c>
      <c r="D16" s="22">
        <v>2542824056</v>
      </c>
      <c r="E16" s="22">
        <v>286782594</v>
      </c>
      <c r="F16" s="21">
        <v>79359</v>
      </c>
      <c r="G16" s="22">
        <v>107012.21</v>
      </c>
      <c r="H16" s="22">
        <v>12068.96</v>
      </c>
      <c r="I16" s="23">
        <v>3.34</v>
      </c>
    </row>
    <row r="17" spans="1:9" ht="15" customHeight="1" x14ac:dyDescent="0.2">
      <c r="A17" s="68" t="s">
        <v>138</v>
      </c>
      <c r="B17" s="20" t="s">
        <v>108</v>
      </c>
      <c r="C17" s="21">
        <v>3864</v>
      </c>
      <c r="D17" s="22">
        <v>120976220</v>
      </c>
      <c r="E17" s="22">
        <v>10859076</v>
      </c>
      <c r="F17" s="21">
        <v>3763</v>
      </c>
      <c r="G17" s="22">
        <v>31308.55</v>
      </c>
      <c r="H17" s="22">
        <v>2810.32</v>
      </c>
      <c r="I17" s="23">
        <v>0.97</v>
      </c>
    </row>
    <row r="18" spans="1:9" ht="15" customHeight="1" x14ac:dyDescent="0.2">
      <c r="A18" s="67"/>
      <c r="B18" s="20" t="s">
        <v>109</v>
      </c>
      <c r="C18" s="21">
        <v>923</v>
      </c>
      <c r="D18" s="22">
        <v>30901370</v>
      </c>
      <c r="E18" s="22">
        <v>1995231</v>
      </c>
      <c r="F18" s="21">
        <v>2328</v>
      </c>
      <c r="G18" s="22">
        <v>33479.269999999997</v>
      </c>
      <c r="H18" s="22">
        <v>2161.6799999999998</v>
      </c>
      <c r="I18" s="23">
        <v>2.52</v>
      </c>
    </row>
    <row r="19" spans="1:9" ht="15" customHeight="1" x14ac:dyDescent="0.2">
      <c r="A19" s="67"/>
      <c r="B19" s="20" t="s">
        <v>110</v>
      </c>
      <c r="C19" s="21">
        <v>3473</v>
      </c>
      <c r="D19" s="22">
        <v>310569827</v>
      </c>
      <c r="E19" s="22">
        <v>32655414</v>
      </c>
      <c r="F19" s="21">
        <v>10534</v>
      </c>
      <c r="G19" s="22">
        <v>89424.08</v>
      </c>
      <c r="H19" s="22">
        <v>9402.65</v>
      </c>
      <c r="I19" s="23">
        <v>3.03</v>
      </c>
    </row>
    <row r="20" spans="1:9" ht="15" customHeight="1" x14ac:dyDescent="0.2">
      <c r="A20" s="68" t="s">
        <v>139</v>
      </c>
      <c r="B20" s="20" t="s">
        <v>108</v>
      </c>
      <c r="C20" s="21">
        <v>166</v>
      </c>
      <c r="D20" s="22">
        <v>6043440</v>
      </c>
      <c r="E20" s="22">
        <v>588818</v>
      </c>
      <c r="F20" s="21">
        <v>144</v>
      </c>
      <c r="G20" s="22">
        <v>36406.269999999997</v>
      </c>
      <c r="H20" s="22">
        <v>3547.1</v>
      </c>
      <c r="I20" s="23">
        <v>0.87</v>
      </c>
    </row>
    <row r="21" spans="1:9" ht="15" customHeight="1" x14ac:dyDescent="0.2">
      <c r="A21" s="67"/>
      <c r="B21" s="20" t="s">
        <v>109</v>
      </c>
      <c r="C21" s="21">
        <v>23</v>
      </c>
      <c r="D21" s="22">
        <v>756480</v>
      </c>
      <c r="E21" s="22">
        <v>45095</v>
      </c>
      <c r="F21" s="21">
        <v>53</v>
      </c>
      <c r="G21" s="22">
        <v>32890.43</v>
      </c>
      <c r="H21" s="22">
        <v>1960.65</v>
      </c>
      <c r="I21" s="23">
        <v>2.2999999999999998</v>
      </c>
    </row>
    <row r="22" spans="1:9" ht="15" customHeight="1" x14ac:dyDescent="0.2">
      <c r="A22" s="67"/>
      <c r="B22" s="20" t="s">
        <v>110</v>
      </c>
      <c r="C22" s="21">
        <v>209</v>
      </c>
      <c r="D22" s="22">
        <v>17373932</v>
      </c>
      <c r="E22" s="22">
        <v>1560624</v>
      </c>
      <c r="F22" s="21">
        <v>625</v>
      </c>
      <c r="G22" s="22">
        <v>83128.86</v>
      </c>
      <c r="H22" s="22">
        <v>7467.1</v>
      </c>
      <c r="I22" s="23">
        <v>2.99</v>
      </c>
    </row>
    <row r="23" spans="1:9" ht="15" customHeight="1" x14ac:dyDescent="0.2">
      <c r="A23" s="68" t="s">
        <v>140</v>
      </c>
      <c r="B23" s="20" t="s">
        <v>108</v>
      </c>
      <c r="C23" s="21">
        <v>64637</v>
      </c>
      <c r="D23" s="22">
        <v>2414241429</v>
      </c>
      <c r="E23" s="22">
        <v>238815607</v>
      </c>
      <c r="F23" s="21">
        <v>57964</v>
      </c>
      <c r="G23" s="22">
        <v>37350.769999999997</v>
      </c>
      <c r="H23" s="22">
        <v>3694.72</v>
      </c>
      <c r="I23" s="23">
        <v>0.9</v>
      </c>
    </row>
    <row r="24" spans="1:9" ht="15" customHeight="1" x14ac:dyDescent="0.2">
      <c r="A24" s="67"/>
      <c r="B24" s="20" t="s">
        <v>109</v>
      </c>
      <c r="C24" s="21">
        <v>11628</v>
      </c>
      <c r="D24" s="22">
        <v>579938638</v>
      </c>
      <c r="E24" s="22">
        <v>51377845</v>
      </c>
      <c r="F24" s="21">
        <v>28803</v>
      </c>
      <c r="G24" s="22">
        <v>49874.32</v>
      </c>
      <c r="H24" s="22">
        <v>4418.46</v>
      </c>
      <c r="I24" s="23">
        <v>2.48</v>
      </c>
    </row>
    <row r="25" spans="1:9" ht="15" customHeight="1" x14ac:dyDescent="0.2">
      <c r="A25" s="67"/>
      <c r="B25" s="20" t="s">
        <v>110</v>
      </c>
      <c r="C25" s="21">
        <v>64458</v>
      </c>
      <c r="D25" s="22">
        <v>8728757660</v>
      </c>
      <c r="E25" s="22">
        <v>1139361611</v>
      </c>
      <c r="F25" s="21">
        <v>217571</v>
      </c>
      <c r="G25" s="22">
        <v>135417.76</v>
      </c>
      <c r="H25" s="22">
        <v>17676.03</v>
      </c>
      <c r="I25" s="23">
        <v>3.38</v>
      </c>
    </row>
    <row r="26" spans="1:9" ht="15" customHeight="1" x14ac:dyDescent="0.2">
      <c r="A26" s="68" t="s">
        <v>141</v>
      </c>
      <c r="B26" s="20" t="s">
        <v>108</v>
      </c>
      <c r="C26" s="21">
        <v>3089</v>
      </c>
      <c r="D26" s="22">
        <v>99129504</v>
      </c>
      <c r="E26" s="22">
        <v>10281168</v>
      </c>
      <c r="F26" s="21">
        <v>2950</v>
      </c>
      <c r="G26" s="22">
        <v>32091.13</v>
      </c>
      <c r="H26" s="22">
        <v>3328.32</v>
      </c>
      <c r="I26" s="23">
        <v>0.96</v>
      </c>
    </row>
    <row r="27" spans="1:9" ht="15" customHeight="1" x14ac:dyDescent="0.2">
      <c r="A27" s="67"/>
      <c r="B27" s="20" t="s">
        <v>109</v>
      </c>
      <c r="C27" s="21">
        <v>843</v>
      </c>
      <c r="D27" s="22">
        <v>28435127</v>
      </c>
      <c r="E27" s="22">
        <v>2022952</v>
      </c>
      <c r="F27" s="21">
        <v>2281</v>
      </c>
      <c r="G27" s="22">
        <v>33730.870000000003</v>
      </c>
      <c r="H27" s="22">
        <v>2399.71</v>
      </c>
      <c r="I27" s="23">
        <v>2.71</v>
      </c>
    </row>
    <row r="28" spans="1:9" ht="15" customHeight="1" x14ac:dyDescent="0.2">
      <c r="A28" s="67"/>
      <c r="B28" s="20" t="s">
        <v>110</v>
      </c>
      <c r="C28" s="21">
        <v>3831</v>
      </c>
      <c r="D28" s="22">
        <v>326691470</v>
      </c>
      <c r="E28" s="22">
        <v>32779401</v>
      </c>
      <c r="F28" s="21">
        <v>13093</v>
      </c>
      <c r="G28" s="22">
        <v>85275.77</v>
      </c>
      <c r="H28" s="22">
        <v>8556.36</v>
      </c>
      <c r="I28" s="23">
        <v>3.42</v>
      </c>
    </row>
    <row r="29" spans="1:9" ht="15" customHeight="1" x14ac:dyDescent="0.2">
      <c r="A29" s="68" t="s">
        <v>142</v>
      </c>
      <c r="B29" s="20" t="s">
        <v>108</v>
      </c>
      <c r="C29" s="21">
        <v>1518</v>
      </c>
      <c r="D29" s="22">
        <v>42379161</v>
      </c>
      <c r="E29" s="22">
        <v>3486790</v>
      </c>
      <c r="F29" s="21">
        <v>1390</v>
      </c>
      <c r="G29" s="22">
        <v>27917.759999999998</v>
      </c>
      <c r="H29" s="22">
        <v>2296.96</v>
      </c>
      <c r="I29" s="23">
        <v>0.92</v>
      </c>
    </row>
    <row r="30" spans="1:9" ht="15" customHeight="1" x14ac:dyDescent="0.2">
      <c r="A30" s="67"/>
      <c r="B30" s="20" t="s">
        <v>109</v>
      </c>
      <c r="C30" s="21">
        <v>305</v>
      </c>
      <c r="D30" s="22">
        <v>11098041</v>
      </c>
      <c r="E30" s="22">
        <v>695369</v>
      </c>
      <c r="F30" s="21">
        <v>787</v>
      </c>
      <c r="G30" s="22">
        <v>36387.019999999997</v>
      </c>
      <c r="H30" s="22">
        <v>2279.9</v>
      </c>
      <c r="I30" s="23">
        <v>2.58</v>
      </c>
    </row>
    <row r="31" spans="1:9" ht="15" customHeight="1" x14ac:dyDescent="0.2">
      <c r="A31" s="67"/>
      <c r="B31" s="20" t="s">
        <v>110</v>
      </c>
      <c r="C31" s="21">
        <v>2001</v>
      </c>
      <c r="D31" s="22">
        <v>162642049</v>
      </c>
      <c r="E31" s="22">
        <v>14149258</v>
      </c>
      <c r="F31" s="21">
        <v>6466</v>
      </c>
      <c r="G31" s="22">
        <v>81280.38</v>
      </c>
      <c r="H31" s="22">
        <v>7071.09</v>
      </c>
      <c r="I31" s="23">
        <v>3.23</v>
      </c>
    </row>
    <row r="32" spans="1:9" ht="15" customHeight="1" x14ac:dyDescent="0.2">
      <c r="A32" s="68" t="s">
        <v>143</v>
      </c>
      <c r="B32" s="20" t="s">
        <v>108</v>
      </c>
      <c r="C32" s="21">
        <v>964</v>
      </c>
      <c r="D32" s="22">
        <v>26891387</v>
      </c>
      <c r="E32" s="22">
        <v>2096391</v>
      </c>
      <c r="F32" s="21">
        <v>843</v>
      </c>
      <c r="G32" s="22">
        <v>27895.63</v>
      </c>
      <c r="H32" s="22">
        <v>2174.6799999999998</v>
      </c>
      <c r="I32" s="23">
        <v>0.87</v>
      </c>
    </row>
    <row r="33" spans="1:9" ht="15" customHeight="1" x14ac:dyDescent="0.2">
      <c r="A33" s="67"/>
      <c r="B33" s="20" t="s">
        <v>109</v>
      </c>
      <c r="C33" s="21">
        <v>159</v>
      </c>
      <c r="D33" s="22">
        <v>6811215</v>
      </c>
      <c r="E33" s="22">
        <v>790039</v>
      </c>
      <c r="F33" s="21">
        <v>424</v>
      </c>
      <c r="G33" s="22">
        <v>42837.83</v>
      </c>
      <c r="H33" s="22">
        <v>4968.8</v>
      </c>
      <c r="I33" s="23">
        <v>2.67</v>
      </c>
    </row>
    <row r="34" spans="1:9" ht="15" customHeight="1" x14ac:dyDescent="0.2">
      <c r="A34" s="67"/>
      <c r="B34" s="20" t="s">
        <v>110</v>
      </c>
      <c r="C34" s="21">
        <v>963</v>
      </c>
      <c r="D34" s="22">
        <v>90812625</v>
      </c>
      <c r="E34" s="22">
        <v>9977460</v>
      </c>
      <c r="F34" s="21">
        <v>2945</v>
      </c>
      <c r="G34" s="22">
        <v>94301.79</v>
      </c>
      <c r="H34" s="22">
        <v>10360.81</v>
      </c>
      <c r="I34" s="23">
        <v>3.06</v>
      </c>
    </row>
    <row r="35" spans="1:9" ht="15" customHeight="1" x14ac:dyDescent="0.2">
      <c r="A35" s="68" t="s">
        <v>144</v>
      </c>
      <c r="B35" s="20" t="s">
        <v>108</v>
      </c>
      <c r="C35" s="21">
        <v>2860</v>
      </c>
      <c r="D35" s="22">
        <v>121557092</v>
      </c>
      <c r="E35" s="22">
        <v>15152905</v>
      </c>
      <c r="F35" s="21">
        <v>2757</v>
      </c>
      <c r="G35" s="22">
        <v>42502.48</v>
      </c>
      <c r="H35" s="22">
        <v>5298.22</v>
      </c>
      <c r="I35" s="23">
        <v>0.96</v>
      </c>
    </row>
    <row r="36" spans="1:9" ht="15" customHeight="1" x14ac:dyDescent="0.2">
      <c r="A36" s="67"/>
      <c r="B36" s="20" t="s">
        <v>109</v>
      </c>
      <c r="C36" s="21">
        <v>505</v>
      </c>
      <c r="D36" s="22">
        <v>21949907</v>
      </c>
      <c r="E36" s="22">
        <v>1725873</v>
      </c>
      <c r="F36" s="21">
        <v>1271</v>
      </c>
      <c r="G36" s="22">
        <v>43465.16</v>
      </c>
      <c r="H36" s="22">
        <v>3417.57</v>
      </c>
      <c r="I36" s="23">
        <v>2.52</v>
      </c>
    </row>
    <row r="37" spans="1:9" ht="15" customHeight="1" x14ac:dyDescent="0.2">
      <c r="A37" s="67"/>
      <c r="B37" s="20" t="s">
        <v>110</v>
      </c>
      <c r="C37" s="21">
        <v>1494</v>
      </c>
      <c r="D37" s="22">
        <v>177058008</v>
      </c>
      <c r="E37" s="22">
        <v>20952307</v>
      </c>
      <c r="F37" s="21">
        <v>4154</v>
      </c>
      <c r="G37" s="22">
        <v>118512.72</v>
      </c>
      <c r="H37" s="22">
        <v>14024.3</v>
      </c>
      <c r="I37" s="23">
        <v>2.78</v>
      </c>
    </row>
    <row r="38" spans="1:9" ht="15" customHeight="1" x14ac:dyDescent="0.2">
      <c r="A38" s="68" t="s">
        <v>145</v>
      </c>
      <c r="B38" s="20" t="s">
        <v>108</v>
      </c>
      <c r="C38" s="21">
        <v>10477</v>
      </c>
      <c r="D38" s="22">
        <v>304178965</v>
      </c>
      <c r="E38" s="22">
        <v>24902004</v>
      </c>
      <c r="F38" s="21">
        <v>9703</v>
      </c>
      <c r="G38" s="22">
        <v>29033.02</v>
      </c>
      <c r="H38" s="22">
        <v>2376.83</v>
      </c>
      <c r="I38" s="23">
        <v>0.93</v>
      </c>
    </row>
    <row r="39" spans="1:9" ht="15" customHeight="1" x14ac:dyDescent="0.2">
      <c r="A39" s="67"/>
      <c r="B39" s="20" t="s">
        <v>109</v>
      </c>
      <c r="C39" s="21">
        <v>2036</v>
      </c>
      <c r="D39" s="22">
        <v>71827453</v>
      </c>
      <c r="E39" s="22">
        <v>4562622</v>
      </c>
      <c r="F39" s="21">
        <v>5432</v>
      </c>
      <c r="G39" s="22">
        <v>35278.71</v>
      </c>
      <c r="H39" s="22">
        <v>2240.9699999999998</v>
      </c>
      <c r="I39" s="23">
        <v>2.67</v>
      </c>
    </row>
    <row r="40" spans="1:9" ht="15" customHeight="1" x14ac:dyDescent="0.2">
      <c r="A40" s="67"/>
      <c r="B40" s="20" t="s">
        <v>110</v>
      </c>
      <c r="C40" s="21">
        <v>9935</v>
      </c>
      <c r="D40" s="22">
        <v>936049407</v>
      </c>
      <c r="E40" s="22">
        <v>98111239</v>
      </c>
      <c r="F40" s="21">
        <v>32104</v>
      </c>
      <c r="G40" s="22">
        <v>94217.35</v>
      </c>
      <c r="H40" s="22">
        <v>9875.31</v>
      </c>
      <c r="I40" s="23">
        <v>3.23</v>
      </c>
    </row>
    <row r="41" spans="1:9" ht="15" customHeight="1" x14ac:dyDescent="0.2">
      <c r="A41" s="68" t="s">
        <v>146</v>
      </c>
      <c r="B41" s="20" t="s">
        <v>108</v>
      </c>
      <c r="C41" s="21">
        <v>1887</v>
      </c>
      <c r="D41" s="22">
        <v>60987968</v>
      </c>
      <c r="E41" s="22">
        <v>5764834</v>
      </c>
      <c r="F41" s="21">
        <v>1643</v>
      </c>
      <c r="G41" s="22">
        <v>32320.07</v>
      </c>
      <c r="H41" s="22">
        <v>3055.03</v>
      </c>
      <c r="I41" s="23">
        <v>0.87</v>
      </c>
    </row>
    <row r="42" spans="1:9" ht="15" customHeight="1" x14ac:dyDescent="0.2">
      <c r="A42" s="67"/>
      <c r="B42" s="20" t="s">
        <v>109</v>
      </c>
      <c r="C42" s="21">
        <v>377</v>
      </c>
      <c r="D42" s="22">
        <v>13801198</v>
      </c>
      <c r="E42" s="22">
        <v>818955</v>
      </c>
      <c r="F42" s="21">
        <v>1041</v>
      </c>
      <c r="G42" s="22">
        <v>36607.949999999997</v>
      </c>
      <c r="H42" s="22">
        <v>2172.29</v>
      </c>
      <c r="I42" s="23">
        <v>2.76</v>
      </c>
    </row>
    <row r="43" spans="1:9" ht="15" customHeight="1" x14ac:dyDescent="0.2">
      <c r="A43" s="67"/>
      <c r="B43" s="20" t="s">
        <v>110</v>
      </c>
      <c r="C43" s="21">
        <v>2327</v>
      </c>
      <c r="D43" s="22">
        <v>223023368</v>
      </c>
      <c r="E43" s="22">
        <v>22045481</v>
      </c>
      <c r="F43" s="21">
        <v>8211</v>
      </c>
      <c r="G43" s="22">
        <v>95841.58</v>
      </c>
      <c r="H43" s="22">
        <v>9473.7800000000007</v>
      </c>
      <c r="I43" s="23">
        <v>3.53</v>
      </c>
    </row>
    <row r="44" spans="1:9" ht="15" customHeight="1" x14ac:dyDescent="0.2">
      <c r="A44" s="68" t="s">
        <v>147</v>
      </c>
      <c r="B44" s="20" t="s">
        <v>108</v>
      </c>
      <c r="C44" s="21">
        <v>1669</v>
      </c>
      <c r="D44" s="22">
        <v>65769404</v>
      </c>
      <c r="E44" s="22">
        <v>6940903</v>
      </c>
      <c r="F44" s="21">
        <v>1542</v>
      </c>
      <c r="G44" s="22">
        <v>39406.47</v>
      </c>
      <c r="H44" s="22">
        <v>4158.72</v>
      </c>
      <c r="I44" s="23">
        <v>0.92</v>
      </c>
    </row>
    <row r="45" spans="1:9" ht="15" customHeight="1" x14ac:dyDescent="0.2">
      <c r="A45" s="67"/>
      <c r="B45" s="20" t="s">
        <v>109</v>
      </c>
      <c r="C45" s="21">
        <v>212</v>
      </c>
      <c r="D45" s="22">
        <v>7472806</v>
      </c>
      <c r="E45" s="22">
        <v>481961</v>
      </c>
      <c r="F45" s="21">
        <v>571</v>
      </c>
      <c r="G45" s="22">
        <v>35249.08</v>
      </c>
      <c r="H45" s="22">
        <v>2273.4</v>
      </c>
      <c r="I45" s="23">
        <v>2.69</v>
      </c>
    </row>
    <row r="46" spans="1:9" ht="15" customHeight="1" x14ac:dyDescent="0.2">
      <c r="A46" s="67"/>
      <c r="B46" s="20" t="s">
        <v>110</v>
      </c>
      <c r="C46" s="21">
        <v>1431</v>
      </c>
      <c r="D46" s="22">
        <v>145824103</v>
      </c>
      <c r="E46" s="22">
        <v>16122917</v>
      </c>
      <c r="F46" s="21">
        <v>4268</v>
      </c>
      <c r="G46" s="22">
        <v>101903.64</v>
      </c>
      <c r="H46" s="22">
        <v>11266.89</v>
      </c>
      <c r="I46" s="23">
        <v>2.98</v>
      </c>
    </row>
    <row r="47" spans="1:9" ht="15" customHeight="1" x14ac:dyDescent="0.2">
      <c r="A47" s="68" t="s">
        <v>148</v>
      </c>
      <c r="B47" s="20" t="s">
        <v>108</v>
      </c>
      <c r="C47" s="21">
        <v>1940</v>
      </c>
      <c r="D47" s="22">
        <v>59510842</v>
      </c>
      <c r="E47" s="22">
        <v>5118853</v>
      </c>
      <c r="F47" s="21">
        <v>1802</v>
      </c>
      <c r="G47" s="22">
        <v>30675.69</v>
      </c>
      <c r="H47" s="22">
        <v>2638.58</v>
      </c>
      <c r="I47" s="23">
        <v>0.93</v>
      </c>
    </row>
    <row r="48" spans="1:9" ht="15" customHeight="1" x14ac:dyDescent="0.2">
      <c r="A48" s="67"/>
      <c r="B48" s="20" t="s">
        <v>109</v>
      </c>
      <c r="C48" s="21">
        <v>395</v>
      </c>
      <c r="D48" s="22">
        <v>14775184</v>
      </c>
      <c r="E48" s="22">
        <v>967738</v>
      </c>
      <c r="F48" s="21">
        <v>1064</v>
      </c>
      <c r="G48" s="22">
        <v>37405.53</v>
      </c>
      <c r="H48" s="22">
        <v>2449.9699999999998</v>
      </c>
      <c r="I48" s="23">
        <v>2.69</v>
      </c>
    </row>
    <row r="49" spans="1:9" ht="15" customHeight="1" x14ac:dyDescent="0.2">
      <c r="A49" s="67"/>
      <c r="B49" s="20" t="s">
        <v>110</v>
      </c>
      <c r="C49" s="21">
        <v>2539</v>
      </c>
      <c r="D49" s="22">
        <v>221188663</v>
      </c>
      <c r="E49" s="22">
        <v>20885849</v>
      </c>
      <c r="F49" s="21">
        <v>8478</v>
      </c>
      <c r="G49" s="22">
        <v>87116.45</v>
      </c>
      <c r="H49" s="22">
        <v>8226.01</v>
      </c>
      <c r="I49" s="23">
        <v>3.34</v>
      </c>
    </row>
    <row r="50" spans="1:9" ht="15" customHeight="1" x14ac:dyDescent="0.2">
      <c r="A50" s="68" t="s">
        <v>149</v>
      </c>
      <c r="B50" s="20" t="s">
        <v>108</v>
      </c>
      <c r="C50" s="21">
        <v>1838</v>
      </c>
      <c r="D50" s="22">
        <v>64271343</v>
      </c>
      <c r="E50" s="22">
        <v>6575332</v>
      </c>
      <c r="F50" s="21">
        <v>1495</v>
      </c>
      <c r="G50" s="22">
        <v>34968.089999999997</v>
      </c>
      <c r="H50" s="22">
        <v>3577.44</v>
      </c>
      <c r="I50" s="23">
        <v>0.81</v>
      </c>
    </row>
    <row r="51" spans="1:9" ht="15" customHeight="1" x14ac:dyDescent="0.2">
      <c r="A51" s="67"/>
      <c r="B51" s="20" t="s">
        <v>109</v>
      </c>
      <c r="C51" s="21">
        <v>181</v>
      </c>
      <c r="D51" s="22">
        <v>10374470</v>
      </c>
      <c r="E51" s="22">
        <v>1133166</v>
      </c>
      <c r="F51" s="21">
        <v>431</v>
      </c>
      <c r="G51" s="22">
        <v>57317.51</v>
      </c>
      <c r="H51" s="22">
        <v>6260.59</v>
      </c>
      <c r="I51" s="23">
        <v>2.38</v>
      </c>
    </row>
    <row r="52" spans="1:9" ht="15" customHeight="1" x14ac:dyDescent="0.2">
      <c r="A52" s="67"/>
      <c r="B52" s="20" t="s">
        <v>110</v>
      </c>
      <c r="C52" s="21">
        <v>2552</v>
      </c>
      <c r="D52" s="22">
        <v>444305183</v>
      </c>
      <c r="E52" s="22">
        <v>68005725</v>
      </c>
      <c r="F52" s="21">
        <v>8891</v>
      </c>
      <c r="G52" s="22">
        <v>174100.78</v>
      </c>
      <c r="H52" s="22">
        <v>26648.01</v>
      </c>
      <c r="I52" s="23">
        <v>3.48</v>
      </c>
    </row>
    <row r="53" spans="1:9" ht="15" customHeight="1" x14ac:dyDescent="0.2">
      <c r="A53" s="68" t="s">
        <v>150</v>
      </c>
      <c r="B53" s="20" t="s">
        <v>108</v>
      </c>
      <c r="C53" s="21">
        <v>217</v>
      </c>
      <c r="D53" s="22">
        <v>6731674</v>
      </c>
      <c r="E53" s="22">
        <v>603756</v>
      </c>
      <c r="F53" s="21">
        <v>197</v>
      </c>
      <c r="G53" s="22">
        <v>31021.54</v>
      </c>
      <c r="H53" s="22">
        <v>2782.29</v>
      </c>
      <c r="I53" s="23">
        <v>0.91</v>
      </c>
    </row>
    <row r="54" spans="1:9" ht="15" customHeight="1" x14ac:dyDescent="0.2">
      <c r="A54" s="67"/>
      <c r="B54" s="20" t="s">
        <v>109</v>
      </c>
      <c r="C54" s="21">
        <v>52</v>
      </c>
      <c r="D54" s="22">
        <v>1569037</v>
      </c>
      <c r="E54" s="22">
        <v>95172</v>
      </c>
      <c r="F54" s="21">
        <v>136</v>
      </c>
      <c r="G54" s="22">
        <v>30173.79</v>
      </c>
      <c r="H54" s="22">
        <v>1830.23</v>
      </c>
      <c r="I54" s="23">
        <v>2.62</v>
      </c>
    </row>
    <row r="55" spans="1:9" ht="15" customHeight="1" x14ac:dyDescent="0.2">
      <c r="A55" s="67"/>
      <c r="B55" s="20" t="s">
        <v>110</v>
      </c>
      <c r="C55" s="21">
        <v>267</v>
      </c>
      <c r="D55" s="22">
        <v>18531260</v>
      </c>
      <c r="E55" s="22">
        <v>1570875</v>
      </c>
      <c r="F55" s="21">
        <v>822</v>
      </c>
      <c r="G55" s="22">
        <v>69405.47</v>
      </c>
      <c r="H55" s="22">
        <v>5883.43</v>
      </c>
      <c r="I55" s="23">
        <v>3.08</v>
      </c>
    </row>
    <row r="56" spans="1:9" ht="15" customHeight="1" x14ac:dyDescent="0.2">
      <c r="A56" s="68" t="s">
        <v>151</v>
      </c>
      <c r="B56" s="20" t="s">
        <v>108</v>
      </c>
      <c r="C56" s="21">
        <v>324</v>
      </c>
      <c r="D56" s="22">
        <v>6837995</v>
      </c>
      <c r="E56" s="22">
        <v>654534</v>
      </c>
      <c r="F56" s="21">
        <v>272</v>
      </c>
      <c r="G56" s="22">
        <v>21104.92</v>
      </c>
      <c r="H56" s="22">
        <v>2020.17</v>
      </c>
      <c r="I56" s="23">
        <v>0.84</v>
      </c>
    </row>
    <row r="57" spans="1:9" ht="15" customHeight="1" x14ac:dyDescent="0.2">
      <c r="A57" s="67"/>
      <c r="B57" s="20" t="s">
        <v>109</v>
      </c>
      <c r="C57" s="21">
        <v>40</v>
      </c>
      <c r="D57" s="22">
        <v>2178277</v>
      </c>
      <c r="E57" s="22">
        <v>319958</v>
      </c>
      <c r="F57" s="21">
        <v>106</v>
      </c>
      <c r="G57" s="22">
        <v>54456.93</v>
      </c>
      <c r="H57" s="22">
        <v>7998.95</v>
      </c>
      <c r="I57" s="23">
        <v>2.65</v>
      </c>
    </row>
    <row r="58" spans="1:9" ht="15" customHeight="1" x14ac:dyDescent="0.2">
      <c r="A58" s="67"/>
      <c r="B58" s="20" t="s">
        <v>110</v>
      </c>
      <c r="C58" s="21">
        <v>514</v>
      </c>
      <c r="D58" s="22">
        <v>50663393</v>
      </c>
      <c r="E58" s="22">
        <v>5433009</v>
      </c>
      <c r="F58" s="21">
        <v>1641</v>
      </c>
      <c r="G58" s="22">
        <v>98566.91</v>
      </c>
      <c r="H58" s="22">
        <v>10570.06</v>
      </c>
      <c r="I58" s="23">
        <v>3.19</v>
      </c>
    </row>
    <row r="59" spans="1:9" ht="15" customHeight="1" x14ac:dyDescent="0.2">
      <c r="A59" s="68" t="s">
        <v>152</v>
      </c>
      <c r="B59" s="20" t="s">
        <v>108</v>
      </c>
      <c r="C59" s="21">
        <v>272914</v>
      </c>
      <c r="D59" s="22">
        <v>12077927276</v>
      </c>
      <c r="E59" s="22">
        <v>1388826683</v>
      </c>
      <c r="F59" s="21">
        <v>261125</v>
      </c>
      <c r="G59" s="22">
        <v>44255.43</v>
      </c>
      <c r="H59" s="22">
        <v>5088.88</v>
      </c>
      <c r="I59" s="23">
        <v>0.96</v>
      </c>
    </row>
    <row r="60" spans="1:9" ht="15" customHeight="1" x14ac:dyDescent="0.2">
      <c r="A60" s="67"/>
      <c r="B60" s="20" t="s">
        <v>109</v>
      </c>
      <c r="C60" s="21">
        <v>52240</v>
      </c>
      <c r="D60" s="22">
        <v>2521243027</v>
      </c>
      <c r="E60" s="22">
        <v>224585956</v>
      </c>
      <c r="F60" s="21">
        <v>132343</v>
      </c>
      <c r="G60" s="22">
        <v>48262.69</v>
      </c>
      <c r="H60" s="22">
        <v>4299.12</v>
      </c>
      <c r="I60" s="23">
        <v>2.5299999999999998</v>
      </c>
    </row>
    <row r="61" spans="1:9" ht="15" customHeight="1" x14ac:dyDescent="0.2">
      <c r="A61" s="67"/>
      <c r="B61" s="20" t="s">
        <v>110</v>
      </c>
      <c r="C61" s="21">
        <v>176719</v>
      </c>
      <c r="D61" s="22">
        <v>24701554316</v>
      </c>
      <c r="E61" s="22">
        <v>3465336662</v>
      </c>
      <c r="F61" s="21">
        <v>552679</v>
      </c>
      <c r="G61" s="22">
        <v>139778.71</v>
      </c>
      <c r="H61" s="22">
        <v>19609.3</v>
      </c>
      <c r="I61" s="23">
        <v>3.13</v>
      </c>
    </row>
    <row r="62" spans="1:9" ht="15" customHeight="1" x14ac:dyDescent="0.2">
      <c r="A62" s="68" t="s">
        <v>153</v>
      </c>
      <c r="B62" s="20" t="s">
        <v>108</v>
      </c>
      <c r="C62" s="21">
        <v>1888</v>
      </c>
      <c r="D62" s="22">
        <v>53312364</v>
      </c>
      <c r="E62" s="22">
        <v>4371536</v>
      </c>
      <c r="F62" s="21">
        <v>1941</v>
      </c>
      <c r="G62" s="22">
        <v>28237.48</v>
      </c>
      <c r="H62" s="22">
        <v>2315.4299999999998</v>
      </c>
      <c r="I62" s="23">
        <v>1.03</v>
      </c>
    </row>
    <row r="63" spans="1:9" ht="15" customHeight="1" x14ac:dyDescent="0.2">
      <c r="A63" s="67"/>
      <c r="B63" s="20" t="s">
        <v>109</v>
      </c>
      <c r="C63" s="21">
        <v>776</v>
      </c>
      <c r="D63" s="22">
        <v>24133071</v>
      </c>
      <c r="E63" s="22">
        <v>1260137</v>
      </c>
      <c r="F63" s="21">
        <v>2141</v>
      </c>
      <c r="G63" s="22">
        <v>31099.32</v>
      </c>
      <c r="H63" s="22">
        <v>1623.89</v>
      </c>
      <c r="I63" s="23">
        <v>2.76</v>
      </c>
    </row>
    <row r="64" spans="1:9" ht="15" customHeight="1" x14ac:dyDescent="0.2">
      <c r="A64" s="67"/>
      <c r="B64" s="20" t="s">
        <v>110</v>
      </c>
      <c r="C64" s="21">
        <v>1754</v>
      </c>
      <c r="D64" s="22">
        <v>143376710</v>
      </c>
      <c r="E64" s="22">
        <v>13228805</v>
      </c>
      <c r="F64" s="21">
        <v>5907</v>
      </c>
      <c r="G64" s="22">
        <v>81742.710000000006</v>
      </c>
      <c r="H64" s="22">
        <v>7542.08</v>
      </c>
      <c r="I64" s="23">
        <v>3.37</v>
      </c>
    </row>
    <row r="65" spans="1:9" ht="15" customHeight="1" x14ac:dyDescent="0.2">
      <c r="A65" s="68" t="s">
        <v>154</v>
      </c>
      <c r="B65" s="20" t="s">
        <v>108</v>
      </c>
      <c r="C65" s="21">
        <v>4032</v>
      </c>
      <c r="D65" s="22">
        <v>106298739</v>
      </c>
      <c r="E65" s="22">
        <v>9852461</v>
      </c>
      <c r="F65" s="21">
        <v>3647</v>
      </c>
      <c r="G65" s="22">
        <v>26363.77</v>
      </c>
      <c r="H65" s="22">
        <v>2443.5700000000002</v>
      </c>
      <c r="I65" s="23">
        <v>0.9</v>
      </c>
    </row>
    <row r="66" spans="1:9" ht="15" customHeight="1" x14ac:dyDescent="0.2">
      <c r="A66" s="67"/>
      <c r="B66" s="20" t="s">
        <v>109</v>
      </c>
      <c r="C66" s="21">
        <v>860</v>
      </c>
      <c r="D66" s="22">
        <v>32340438</v>
      </c>
      <c r="E66" s="22">
        <v>2128171</v>
      </c>
      <c r="F66" s="21">
        <v>2291</v>
      </c>
      <c r="G66" s="22">
        <v>37605.160000000003</v>
      </c>
      <c r="H66" s="22">
        <v>2474.62</v>
      </c>
      <c r="I66" s="23">
        <v>2.66</v>
      </c>
    </row>
    <row r="67" spans="1:9" ht="15" customHeight="1" x14ac:dyDescent="0.2">
      <c r="A67" s="67"/>
      <c r="B67" s="20" t="s">
        <v>110</v>
      </c>
      <c r="C67" s="21">
        <v>5050</v>
      </c>
      <c r="D67" s="22">
        <v>419576811</v>
      </c>
      <c r="E67" s="22">
        <v>39546099</v>
      </c>
      <c r="F67" s="21">
        <v>17136</v>
      </c>
      <c r="G67" s="22">
        <v>83084.52</v>
      </c>
      <c r="H67" s="22">
        <v>7830.91</v>
      </c>
      <c r="I67" s="23">
        <v>3.39</v>
      </c>
    </row>
    <row r="68" spans="1:9" ht="15" customHeight="1" x14ac:dyDescent="0.2">
      <c r="A68" s="68" t="s">
        <v>155</v>
      </c>
      <c r="B68" s="20" t="s">
        <v>108</v>
      </c>
      <c r="C68" s="21">
        <v>3420</v>
      </c>
      <c r="D68" s="22">
        <v>102236730</v>
      </c>
      <c r="E68" s="22">
        <v>8487981</v>
      </c>
      <c r="F68" s="21">
        <v>3151</v>
      </c>
      <c r="G68" s="22">
        <v>29893.78</v>
      </c>
      <c r="H68" s="22">
        <v>2481.87</v>
      </c>
      <c r="I68" s="23">
        <v>0.92</v>
      </c>
    </row>
    <row r="69" spans="1:9" ht="15" customHeight="1" x14ac:dyDescent="0.2">
      <c r="A69" s="67"/>
      <c r="B69" s="20" t="s">
        <v>109</v>
      </c>
      <c r="C69" s="21">
        <v>761</v>
      </c>
      <c r="D69" s="22">
        <v>24685572</v>
      </c>
      <c r="E69" s="22">
        <v>1444332</v>
      </c>
      <c r="F69" s="21">
        <v>1951</v>
      </c>
      <c r="G69" s="22">
        <v>32438.33</v>
      </c>
      <c r="H69" s="22">
        <v>1897.94</v>
      </c>
      <c r="I69" s="23">
        <v>2.56</v>
      </c>
    </row>
    <row r="70" spans="1:9" ht="15" customHeight="1" x14ac:dyDescent="0.2">
      <c r="A70" s="67"/>
      <c r="B70" s="20" t="s">
        <v>110</v>
      </c>
      <c r="C70" s="21">
        <v>4109</v>
      </c>
      <c r="D70" s="22">
        <v>365454944</v>
      </c>
      <c r="E70" s="22">
        <v>35547505</v>
      </c>
      <c r="F70" s="21">
        <v>13240</v>
      </c>
      <c r="G70" s="22">
        <v>88940.12</v>
      </c>
      <c r="H70" s="22">
        <v>8651.1299999999992</v>
      </c>
      <c r="I70" s="23">
        <v>3.22</v>
      </c>
    </row>
    <row r="71" spans="1:9" ht="15" customHeight="1" x14ac:dyDescent="0.2">
      <c r="A71" s="68" t="s">
        <v>156</v>
      </c>
      <c r="B71" s="20" t="s">
        <v>108</v>
      </c>
      <c r="C71" s="21">
        <v>10408</v>
      </c>
      <c r="D71" s="22">
        <v>704261757</v>
      </c>
      <c r="E71" s="22">
        <v>121250354</v>
      </c>
      <c r="F71" s="21">
        <v>9262</v>
      </c>
      <c r="G71" s="22">
        <v>67665.429999999993</v>
      </c>
      <c r="H71" s="22">
        <v>11649.73</v>
      </c>
      <c r="I71" s="23">
        <v>0.89</v>
      </c>
    </row>
    <row r="72" spans="1:9" ht="15" customHeight="1" x14ac:dyDescent="0.2">
      <c r="A72" s="67"/>
      <c r="B72" s="20" t="s">
        <v>109</v>
      </c>
      <c r="C72" s="21">
        <v>1196</v>
      </c>
      <c r="D72" s="22">
        <v>118902329</v>
      </c>
      <c r="E72" s="22">
        <v>19683046</v>
      </c>
      <c r="F72" s="21">
        <v>2857</v>
      </c>
      <c r="G72" s="22">
        <v>99416.66</v>
      </c>
      <c r="H72" s="22">
        <v>16457.400000000001</v>
      </c>
      <c r="I72" s="23">
        <v>2.39</v>
      </c>
    </row>
    <row r="73" spans="1:9" ht="15" customHeight="1" x14ac:dyDescent="0.2">
      <c r="A73" s="67"/>
      <c r="B73" s="20" t="s">
        <v>110</v>
      </c>
      <c r="C73" s="21">
        <v>7652</v>
      </c>
      <c r="D73" s="22">
        <v>2551504279</v>
      </c>
      <c r="E73" s="22">
        <v>549396271</v>
      </c>
      <c r="F73" s="21">
        <v>22513</v>
      </c>
      <c r="G73" s="22">
        <v>333442.8</v>
      </c>
      <c r="H73" s="22">
        <v>71797.740000000005</v>
      </c>
      <c r="I73" s="23">
        <v>2.94</v>
      </c>
    </row>
    <row r="74" spans="1:9" ht="15" customHeight="1" x14ac:dyDescent="0.2">
      <c r="A74" s="68" t="s">
        <v>157</v>
      </c>
      <c r="B74" s="20" t="s">
        <v>108</v>
      </c>
      <c r="C74" s="21">
        <v>13715</v>
      </c>
      <c r="D74" s="22">
        <v>483382225</v>
      </c>
      <c r="E74" s="22">
        <v>44677036</v>
      </c>
      <c r="F74" s="21">
        <v>12907</v>
      </c>
      <c r="G74" s="22">
        <v>35244.78</v>
      </c>
      <c r="H74" s="22">
        <v>3257.53</v>
      </c>
      <c r="I74" s="23">
        <v>0.94</v>
      </c>
    </row>
    <row r="75" spans="1:9" ht="15" customHeight="1" x14ac:dyDescent="0.2">
      <c r="A75" s="67"/>
      <c r="B75" s="20" t="s">
        <v>109</v>
      </c>
      <c r="C75" s="21">
        <v>3438</v>
      </c>
      <c r="D75" s="22">
        <v>157665956</v>
      </c>
      <c r="E75" s="22">
        <v>12018140</v>
      </c>
      <c r="F75" s="21">
        <v>8643</v>
      </c>
      <c r="G75" s="22">
        <v>45859.79</v>
      </c>
      <c r="H75" s="22">
        <v>3495.68</v>
      </c>
      <c r="I75" s="23">
        <v>2.5099999999999998</v>
      </c>
    </row>
    <row r="76" spans="1:9" ht="15" customHeight="1" x14ac:dyDescent="0.2">
      <c r="A76" s="67"/>
      <c r="B76" s="20" t="s">
        <v>110</v>
      </c>
      <c r="C76" s="21">
        <v>13846</v>
      </c>
      <c r="D76" s="22">
        <v>1443608496</v>
      </c>
      <c r="E76" s="22">
        <v>149398400</v>
      </c>
      <c r="F76" s="21">
        <v>47435</v>
      </c>
      <c r="G76" s="22">
        <v>104261.77</v>
      </c>
      <c r="H76" s="22">
        <v>10790</v>
      </c>
      <c r="I76" s="23">
        <v>3.43</v>
      </c>
    </row>
    <row r="77" spans="1:9" ht="15" customHeight="1" x14ac:dyDescent="0.2">
      <c r="A77" s="68" t="s">
        <v>158</v>
      </c>
      <c r="B77" s="20" t="s">
        <v>108</v>
      </c>
      <c r="C77" s="21">
        <v>5001</v>
      </c>
      <c r="D77" s="22">
        <v>150234461</v>
      </c>
      <c r="E77" s="22">
        <v>13459957</v>
      </c>
      <c r="F77" s="21">
        <v>4688</v>
      </c>
      <c r="G77" s="22">
        <v>30040.880000000001</v>
      </c>
      <c r="H77" s="22">
        <v>2691.45</v>
      </c>
      <c r="I77" s="23">
        <v>0.94</v>
      </c>
    </row>
    <row r="78" spans="1:9" ht="15" customHeight="1" x14ac:dyDescent="0.2">
      <c r="A78" s="67"/>
      <c r="B78" s="20" t="s">
        <v>109</v>
      </c>
      <c r="C78" s="21">
        <v>1618</v>
      </c>
      <c r="D78" s="22">
        <v>55065732</v>
      </c>
      <c r="E78" s="22">
        <v>3713012</v>
      </c>
      <c r="F78" s="21">
        <v>4341</v>
      </c>
      <c r="G78" s="22">
        <v>34033.21</v>
      </c>
      <c r="H78" s="22">
        <v>2294.8200000000002</v>
      </c>
      <c r="I78" s="23">
        <v>2.68</v>
      </c>
    </row>
    <row r="79" spans="1:9" ht="15" customHeight="1" x14ac:dyDescent="0.2">
      <c r="A79" s="67"/>
      <c r="B79" s="20" t="s">
        <v>110</v>
      </c>
      <c r="C79" s="21">
        <v>5477</v>
      </c>
      <c r="D79" s="22">
        <v>472872881</v>
      </c>
      <c r="E79" s="22">
        <v>47321421</v>
      </c>
      <c r="F79" s="21">
        <v>18734</v>
      </c>
      <c r="G79" s="22">
        <v>86337.94</v>
      </c>
      <c r="H79" s="22">
        <v>8640.0300000000007</v>
      </c>
      <c r="I79" s="23">
        <v>3.42</v>
      </c>
    </row>
    <row r="80" spans="1:9" ht="15" customHeight="1" x14ac:dyDescent="0.2">
      <c r="A80" s="68" t="s">
        <v>159</v>
      </c>
      <c r="B80" s="20" t="s">
        <v>108</v>
      </c>
      <c r="C80" s="21">
        <v>112420</v>
      </c>
      <c r="D80" s="22">
        <v>3655305970</v>
      </c>
      <c r="E80" s="22">
        <v>341977722</v>
      </c>
      <c r="F80" s="21">
        <v>99334</v>
      </c>
      <c r="G80" s="22">
        <v>32514.73</v>
      </c>
      <c r="H80" s="22">
        <v>3041.97</v>
      </c>
      <c r="I80" s="23">
        <v>0.88</v>
      </c>
    </row>
    <row r="81" spans="1:9" ht="15" customHeight="1" x14ac:dyDescent="0.2">
      <c r="A81" s="67"/>
      <c r="B81" s="20" t="s">
        <v>109</v>
      </c>
      <c r="C81" s="21">
        <v>16348</v>
      </c>
      <c r="D81" s="22">
        <v>761319213</v>
      </c>
      <c r="E81" s="22">
        <v>64691239</v>
      </c>
      <c r="F81" s="21">
        <v>42260</v>
      </c>
      <c r="G81" s="22">
        <v>46569.56</v>
      </c>
      <c r="H81" s="22">
        <v>3957.13</v>
      </c>
      <c r="I81" s="23">
        <v>2.59</v>
      </c>
    </row>
    <row r="82" spans="1:9" ht="15" customHeight="1" x14ac:dyDescent="0.2">
      <c r="A82" s="67"/>
      <c r="B82" s="20" t="s">
        <v>110</v>
      </c>
      <c r="C82" s="21">
        <v>116775</v>
      </c>
      <c r="D82" s="22">
        <v>14537411248</v>
      </c>
      <c r="E82" s="22">
        <v>1847525816</v>
      </c>
      <c r="F82" s="21">
        <v>409809</v>
      </c>
      <c r="G82" s="22">
        <v>124490.78</v>
      </c>
      <c r="H82" s="22">
        <v>15821.24</v>
      </c>
      <c r="I82" s="23">
        <v>3.51</v>
      </c>
    </row>
    <row r="83" spans="1:9" ht="15" customHeight="1" x14ac:dyDescent="0.2">
      <c r="A83" s="68" t="s">
        <v>160</v>
      </c>
      <c r="B83" s="20" t="s">
        <v>108</v>
      </c>
      <c r="C83" s="21">
        <v>5703</v>
      </c>
      <c r="D83" s="22">
        <v>264399255</v>
      </c>
      <c r="E83" s="22">
        <v>35487730</v>
      </c>
      <c r="F83" s="21">
        <v>5010</v>
      </c>
      <c r="G83" s="22">
        <v>46361.43</v>
      </c>
      <c r="H83" s="22">
        <v>6222.64</v>
      </c>
      <c r="I83" s="23">
        <v>0.88</v>
      </c>
    </row>
    <row r="84" spans="1:9" ht="15" customHeight="1" x14ac:dyDescent="0.2">
      <c r="A84" s="67"/>
      <c r="B84" s="20" t="s">
        <v>109</v>
      </c>
      <c r="C84" s="21">
        <v>902</v>
      </c>
      <c r="D84" s="22">
        <v>44810348</v>
      </c>
      <c r="E84" s="22">
        <v>3787804</v>
      </c>
      <c r="F84" s="21">
        <v>2304</v>
      </c>
      <c r="G84" s="22">
        <v>49678.879999999997</v>
      </c>
      <c r="H84" s="22">
        <v>4199.34</v>
      </c>
      <c r="I84" s="23">
        <v>2.5499999999999998</v>
      </c>
    </row>
    <row r="85" spans="1:9" ht="15" customHeight="1" x14ac:dyDescent="0.2">
      <c r="A85" s="67"/>
      <c r="B85" s="20" t="s">
        <v>110</v>
      </c>
      <c r="C85" s="21">
        <v>5767</v>
      </c>
      <c r="D85" s="22">
        <v>964301018</v>
      </c>
      <c r="E85" s="22">
        <v>147485488</v>
      </c>
      <c r="F85" s="21">
        <v>18910</v>
      </c>
      <c r="G85" s="22">
        <v>167210.16</v>
      </c>
      <c r="H85" s="22">
        <v>25574.04</v>
      </c>
      <c r="I85" s="23">
        <v>3.28</v>
      </c>
    </row>
    <row r="86" spans="1:9" ht="15" customHeight="1" x14ac:dyDescent="0.2">
      <c r="A86" s="68" t="s">
        <v>161</v>
      </c>
      <c r="B86" s="20" t="s">
        <v>108</v>
      </c>
      <c r="C86" s="21">
        <v>34014</v>
      </c>
      <c r="D86" s="22">
        <v>1206369861</v>
      </c>
      <c r="E86" s="22">
        <v>116882863</v>
      </c>
      <c r="F86" s="21">
        <v>31705</v>
      </c>
      <c r="G86" s="22">
        <v>35466.86</v>
      </c>
      <c r="H86" s="22">
        <v>3436.32</v>
      </c>
      <c r="I86" s="23">
        <v>0.93</v>
      </c>
    </row>
    <row r="87" spans="1:9" ht="15" customHeight="1" x14ac:dyDescent="0.2">
      <c r="A87" s="67"/>
      <c r="B87" s="20" t="s">
        <v>109</v>
      </c>
      <c r="C87" s="21">
        <v>6144</v>
      </c>
      <c r="D87" s="22">
        <v>244659153</v>
      </c>
      <c r="E87" s="22">
        <v>17254575</v>
      </c>
      <c r="F87" s="21">
        <v>15944</v>
      </c>
      <c r="G87" s="22">
        <v>39820.83</v>
      </c>
      <c r="H87" s="22">
        <v>2808.36</v>
      </c>
      <c r="I87" s="23">
        <v>2.6</v>
      </c>
    </row>
    <row r="88" spans="1:9" ht="15" customHeight="1" x14ac:dyDescent="0.2">
      <c r="A88" s="67"/>
      <c r="B88" s="20" t="s">
        <v>110</v>
      </c>
      <c r="C88" s="21">
        <v>34096</v>
      </c>
      <c r="D88" s="22">
        <v>4069235918</v>
      </c>
      <c r="E88" s="22">
        <v>517126827</v>
      </c>
      <c r="F88" s="21">
        <v>103215</v>
      </c>
      <c r="G88" s="22">
        <v>119346.43</v>
      </c>
      <c r="H88" s="22">
        <v>15166.79</v>
      </c>
      <c r="I88" s="23">
        <v>3.03</v>
      </c>
    </row>
    <row r="89" spans="1:9" ht="15" customHeight="1" x14ac:dyDescent="0.2">
      <c r="A89" s="68" t="s">
        <v>162</v>
      </c>
      <c r="B89" s="20" t="s">
        <v>108</v>
      </c>
      <c r="C89" s="21">
        <v>491</v>
      </c>
      <c r="D89" s="22">
        <v>15325920</v>
      </c>
      <c r="E89" s="22">
        <v>1388347</v>
      </c>
      <c r="F89" s="21">
        <v>458</v>
      </c>
      <c r="G89" s="22">
        <v>31213.69</v>
      </c>
      <c r="H89" s="22">
        <v>2827.59</v>
      </c>
      <c r="I89" s="23">
        <v>0.93</v>
      </c>
    </row>
    <row r="90" spans="1:9" ht="15" customHeight="1" x14ac:dyDescent="0.2">
      <c r="A90" s="67"/>
      <c r="B90" s="20" t="s">
        <v>109</v>
      </c>
      <c r="C90" s="21">
        <v>63</v>
      </c>
      <c r="D90" s="22">
        <v>1837028</v>
      </c>
      <c r="E90" s="22">
        <v>85006</v>
      </c>
      <c r="F90" s="21">
        <v>151</v>
      </c>
      <c r="G90" s="22">
        <v>29159.17</v>
      </c>
      <c r="H90" s="22">
        <v>1349.3</v>
      </c>
      <c r="I90" s="23">
        <v>2.4</v>
      </c>
    </row>
    <row r="91" spans="1:9" ht="15" customHeight="1" x14ac:dyDescent="0.2">
      <c r="A91" s="67"/>
      <c r="B91" s="20" t="s">
        <v>110</v>
      </c>
      <c r="C91" s="21">
        <v>568</v>
      </c>
      <c r="D91" s="22">
        <v>56589616</v>
      </c>
      <c r="E91" s="22">
        <v>6757663</v>
      </c>
      <c r="F91" s="21">
        <v>1669</v>
      </c>
      <c r="G91" s="22">
        <v>99629.61</v>
      </c>
      <c r="H91" s="22">
        <v>11897.29</v>
      </c>
      <c r="I91" s="23">
        <v>2.94</v>
      </c>
    </row>
    <row r="92" spans="1:9" ht="15" customHeight="1" x14ac:dyDescent="0.2">
      <c r="A92" s="68" t="s">
        <v>163</v>
      </c>
      <c r="B92" s="20" t="s">
        <v>108</v>
      </c>
      <c r="C92" s="21">
        <v>57333</v>
      </c>
      <c r="D92" s="22">
        <v>2137256043</v>
      </c>
      <c r="E92" s="22">
        <v>205455520</v>
      </c>
      <c r="F92" s="21">
        <v>54649</v>
      </c>
      <c r="G92" s="22">
        <v>37277.94</v>
      </c>
      <c r="H92" s="22">
        <v>3583.55</v>
      </c>
      <c r="I92" s="23">
        <v>0.95</v>
      </c>
    </row>
    <row r="93" spans="1:9" ht="15" customHeight="1" x14ac:dyDescent="0.2">
      <c r="A93" s="67"/>
      <c r="B93" s="20" t="s">
        <v>109</v>
      </c>
      <c r="C93" s="21">
        <v>12579</v>
      </c>
      <c r="D93" s="22">
        <v>535889432</v>
      </c>
      <c r="E93" s="22">
        <v>39168015</v>
      </c>
      <c r="F93" s="21">
        <v>31310</v>
      </c>
      <c r="G93" s="22">
        <v>42601.91</v>
      </c>
      <c r="H93" s="22">
        <v>3113.76</v>
      </c>
      <c r="I93" s="23">
        <v>2.4900000000000002</v>
      </c>
    </row>
    <row r="94" spans="1:9" ht="15" customHeight="1" x14ac:dyDescent="0.2">
      <c r="A94" s="67"/>
      <c r="B94" s="20" t="s">
        <v>110</v>
      </c>
      <c r="C94" s="21">
        <v>46371</v>
      </c>
      <c r="D94" s="22">
        <v>5290054728</v>
      </c>
      <c r="E94" s="22">
        <v>613282072</v>
      </c>
      <c r="F94" s="21">
        <v>145663</v>
      </c>
      <c r="G94" s="22">
        <v>114081.1</v>
      </c>
      <c r="H94" s="22">
        <v>13225.55</v>
      </c>
      <c r="I94" s="23">
        <v>3.14</v>
      </c>
    </row>
    <row r="95" spans="1:9" ht="15" customHeight="1" x14ac:dyDescent="0.2">
      <c r="A95" s="68" t="s">
        <v>164</v>
      </c>
      <c r="B95" s="20" t="s">
        <v>108</v>
      </c>
      <c r="C95" s="21">
        <v>71024</v>
      </c>
      <c r="D95" s="22">
        <v>3350393448</v>
      </c>
      <c r="E95" s="22">
        <v>784767841</v>
      </c>
      <c r="F95" s="21">
        <v>66581</v>
      </c>
      <c r="G95" s="22">
        <v>47172.69</v>
      </c>
      <c r="H95" s="22">
        <v>11049.33</v>
      </c>
      <c r="I95" s="23">
        <v>0.94</v>
      </c>
    </row>
    <row r="96" spans="1:9" ht="15" customHeight="1" x14ac:dyDescent="0.2">
      <c r="A96" s="67"/>
      <c r="B96" s="20" t="s">
        <v>109</v>
      </c>
      <c r="C96" s="21">
        <v>10677</v>
      </c>
      <c r="D96" s="22">
        <v>760134489</v>
      </c>
      <c r="E96" s="22">
        <v>112058477</v>
      </c>
      <c r="F96" s="21">
        <v>26663</v>
      </c>
      <c r="G96" s="22">
        <v>71193.64</v>
      </c>
      <c r="H96" s="22">
        <v>10495.31</v>
      </c>
      <c r="I96" s="23">
        <v>2.5</v>
      </c>
    </row>
    <row r="97" spans="1:9" ht="15" customHeight="1" x14ac:dyDescent="0.2">
      <c r="A97" s="67"/>
      <c r="B97" s="20" t="s">
        <v>110</v>
      </c>
      <c r="C97" s="21">
        <v>80021</v>
      </c>
      <c r="D97" s="22">
        <v>21113073255</v>
      </c>
      <c r="E97" s="22">
        <v>4181610771</v>
      </c>
      <c r="F97" s="21">
        <v>261736</v>
      </c>
      <c r="G97" s="22">
        <v>263844.15999999997</v>
      </c>
      <c r="H97" s="22">
        <v>52256.42</v>
      </c>
      <c r="I97" s="23">
        <v>3.27</v>
      </c>
    </row>
    <row r="99" spans="1:9" ht="15" customHeight="1" x14ac:dyDescent="0.2">
      <c r="A99" s="56" t="s">
        <v>66</v>
      </c>
      <c r="B99" s="57"/>
      <c r="C99" s="57"/>
      <c r="D99" s="57"/>
      <c r="E99" s="57"/>
      <c r="F99" s="57"/>
      <c r="G99" s="57"/>
      <c r="H99" s="57"/>
      <c r="I99" s="57"/>
    </row>
    <row r="100" spans="1:9" ht="15" customHeight="1" x14ac:dyDescent="0.2">
      <c r="A100" s="56" t="s">
        <v>97</v>
      </c>
      <c r="B100" s="57"/>
      <c r="C100" s="57"/>
      <c r="D100" s="57"/>
      <c r="E100" s="57"/>
      <c r="F100" s="57"/>
      <c r="G100" s="57"/>
      <c r="H100" s="57"/>
      <c r="I100" s="57"/>
    </row>
    <row r="101" spans="1:9" ht="15" customHeight="1" x14ac:dyDescent="0.2">
      <c r="A101" s="56" t="s">
        <v>165</v>
      </c>
      <c r="B101" s="57"/>
      <c r="C101" s="57"/>
      <c r="D101" s="57"/>
      <c r="E101" s="57"/>
      <c r="F101" s="57"/>
      <c r="G101" s="57"/>
      <c r="H101" s="57"/>
      <c r="I101" s="57"/>
    </row>
  </sheetData>
  <mergeCells count="39">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71:A73"/>
    <mergeCell ref="A74:A76"/>
    <mergeCell ref="A77:A79"/>
    <mergeCell ref="A50:A52"/>
    <mergeCell ref="A53:A55"/>
    <mergeCell ref="A56:A58"/>
    <mergeCell ref="A59:A61"/>
    <mergeCell ref="A62:A64"/>
    <mergeCell ref="A99:I99"/>
    <mergeCell ref="A100:I100"/>
    <mergeCell ref="A101:I101"/>
    <mergeCell ref="A95:A97"/>
    <mergeCell ref="A1:I1"/>
    <mergeCell ref="A2:I2"/>
    <mergeCell ref="A3:I3"/>
    <mergeCell ref="A4:I4"/>
    <mergeCell ref="A5:I5"/>
    <mergeCell ref="A80:A82"/>
    <mergeCell ref="A83:A85"/>
    <mergeCell ref="A86:A88"/>
    <mergeCell ref="A89:A91"/>
    <mergeCell ref="A92:A94"/>
    <mergeCell ref="A65:A67"/>
    <mergeCell ref="A68:A70"/>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23</v>
      </c>
      <c r="B5" s="57"/>
      <c r="C5" s="57"/>
      <c r="D5" s="57"/>
      <c r="E5" s="57"/>
      <c r="F5" s="57"/>
      <c r="G5" s="57"/>
      <c r="H5" s="57"/>
      <c r="I5" s="57"/>
      <c r="J5" s="57"/>
      <c r="K5" s="57"/>
    </row>
    <row r="6" spans="1:11" ht="17.100000000000001" customHeight="1" x14ac:dyDescent="0.3">
      <c r="A6" s="59" t="s">
        <v>1</v>
      </c>
      <c r="B6" s="57"/>
      <c r="C6" s="57"/>
      <c r="D6" s="57"/>
      <c r="E6" s="57"/>
      <c r="F6" s="57"/>
      <c r="G6" s="57"/>
      <c r="H6" s="57"/>
      <c r="I6" s="57"/>
      <c r="J6" s="57"/>
      <c r="K6" s="57"/>
    </row>
    <row r="7" spans="1:11" ht="17.100000000000001" customHeight="1" x14ac:dyDescent="0.25">
      <c r="A7" s="70" t="s">
        <v>168</v>
      </c>
      <c r="B7" s="57"/>
      <c r="C7" s="57"/>
      <c r="D7" s="57"/>
      <c r="E7" s="57"/>
      <c r="F7" s="57"/>
      <c r="G7" s="57"/>
      <c r="H7" s="57"/>
      <c r="I7" s="57"/>
      <c r="J7" s="57"/>
      <c r="K7" s="57"/>
    </row>
    <row r="9" spans="1:11" ht="45" customHeight="1" x14ac:dyDescent="0.2">
      <c r="A9" s="18" t="s">
        <v>169</v>
      </c>
      <c r="B9" s="9" t="s">
        <v>72</v>
      </c>
      <c r="C9" s="9" t="s">
        <v>73</v>
      </c>
      <c r="D9" s="9" t="s">
        <v>74</v>
      </c>
      <c r="E9" s="9" t="s">
        <v>75</v>
      </c>
      <c r="F9" s="9" t="s">
        <v>76</v>
      </c>
      <c r="G9" s="9" t="s">
        <v>77</v>
      </c>
      <c r="H9" s="9" t="s">
        <v>78</v>
      </c>
      <c r="I9" s="9" t="s">
        <v>99</v>
      </c>
      <c r="J9" s="9" t="s">
        <v>100</v>
      </c>
      <c r="K9" s="9" t="s">
        <v>101</v>
      </c>
    </row>
    <row r="10" spans="1:11" ht="15" customHeight="1" x14ac:dyDescent="0.2">
      <c r="A10" s="20" t="s">
        <v>170</v>
      </c>
      <c r="B10" s="21">
        <v>3348</v>
      </c>
      <c r="C10" s="22">
        <v>601370492</v>
      </c>
      <c r="D10" s="22">
        <v>116592249</v>
      </c>
      <c r="E10" s="21">
        <v>7214</v>
      </c>
      <c r="F10" s="22">
        <v>179620.82</v>
      </c>
      <c r="G10" s="22">
        <v>34824.449999999997</v>
      </c>
      <c r="H10" s="23">
        <v>2.15</v>
      </c>
      <c r="I10" s="22">
        <v>57000</v>
      </c>
      <c r="J10" s="22">
        <v>3600</v>
      </c>
      <c r="K10" s="23">
        <v>2</v>
      </c>
    </row>
    <row r="11" spans="1:11" ht="15" customHeight="1" x14ac:dyDescent="0.2">
      <c r="A11" s="20" t="s">
        <v>171</v>
      </c>
      <c r="B11" s="21">
        <v>14178</v>
      </c>
      <c r="C11" s="22">
        <v>1066191765</v>
      </c>
      <c r="D11" s="22">
        <v>120696905</v>
      </c>
      <c r="E11" s="21">
        <v>30626</v>
      </c>
      <c r="F11" s="22">
        <v>75200.429999999993</v>
      </c>
      <c r="G11" s="22">
        <v>8512.9699999999993</v>
      </c>
      <c r="H11" s="23">
        <v>2.16</v>
      </c>
      <c r="I11" s="22">
        <v>49000</v>
      </c>
      <c r="J11" s="22">
        <v>3000</v>
      </c>
      <c r="K11" s="23">
        <v>2</v>
      </c>
    </row>
    <row r="12" spans="1:11" ht="15" customHeight="1" x14ac:dyDescent="0.2">
      <c r="A12" s="20" t="s">
        <v>172</v>
      </c>
      <c r="B12" s="21">
        <v>1738</v>
      </c>
      <c r="C12" s="22">
        <v>97138607</v>
      </c>
      <c r="D12" s="22">
        <v>9303159</v>
      </c>
      <c r="E12" s="21">
        <v>3747</v>
      </c>
      <c r="F12" s="22">
        <v>55891.03</v>
      </c>
      <c r="G12" s="22">
        <v>5352.8</v>
      </c>
      <c r="H12" s="23">
        <v>2.16</v>
      </c>
      <c r="I12" s="22">
        <v>38000</v>
      </c>
      <c r="J12" s="22">
        <v>1700</v>
      </c>
      <c r="K12" s="23">
        <v>2</v>
      </c>
    </row>
    <row r="13" spans="1:11" ht="15" customHeight="1" x14ac:dyDescent="0.2">
      <c r="A13" s="20" t="s">
        <v>173</v>
      </c>
      <c r="B13" s="21">
        <v>1616</v>
      </c>
      <c r="C13" s="22">
        <v>90949376</v>
      </c>
      <c r="D13" s="22">
        <v>8065708</v>
      </c>
      <c r="E13" s="21">
        <v>3886</v>
      </c>
      <c r="F13" s="22">
        <v>56280.55</v>
      </c>
      <c r="G13" s="22">
        <v>4991.16</v>
      </c>
      <c r="H13" s="23">
        <v>2.4</v>
      </c>
      <c r="I13" s="22">
        <v>40000</v>
      </c>
      <c r="J13" s="22">
        <v>1900</v>
      </c>
      <c r="K13" s="23">
        <v>2</v>
      </c>
    </row>
    <row r="14" spans="1:11" ht="15" customHeight="1" x14ac:dyDescent="0.2">
      <c r="A14" s="20" t="s">
        <v>174</v>
      </c>
      <c r="B14" s="21">
        <v>6642</v>
      </c>
      <c r="C14" s="22">
        <v>662535851</v>
      </c>
      <c r="D14" s="22">
        <v>89422657</v>
      </c>
      <c r="E14" s="21">
        <v>15109</v>
      </c>
      <c r="F14" s="22">
        <v>99749.45</v>
      </c>
      <c r="G14" s="22">
        <v>13463.21</v>
      </c>
      <c r="H14" s="23">
        <v>2.27</v>
      </c>
      <c r="I14" s="22">
        <v>64000</v>
      </c>
      <c r="J14" s="22">
        <v>4700</v>
      </c>
      <c r="K14" s="23">
        <v>2</v>
      </c>
    </row>
    <row r="15" spans="1:11" ht="15" customHeight="1" x14ac:dyDescent="0.2">
      <c r="A15" s="20" t="s">
        <v>175</v>
      </c>
      <c r="B15" s="21">
        <v>18367</v>
      </c>
      <c r="C15" s="22">
        <v>1613968895</v>
      </c>
      <c r="D15" s="22">
        <v>210565737</v>
      </c>
      <c r="E15" s="21">
        <v>37201</v>
      </c>
      <c r="F15" s="22">
        <v>87873.3</v>
      </c>
      <c r="G15" s="22">
        <v>11464.35</v>
      </c>
      <c r="H15" s="23">
        <v>2.0299999999999998</v>
      </c>
      <c r="I15" s="22">
        <v>55000</v>
      </c>
      <c r="J15" s="22">
        <v>3700</v>
      </c>
      <c r="K15" s="23">
        <v>2</v>
      </c>
    </row>
    <row r="16" spans="1:11" ht="15" customHeight="1" x14ac:dyDescent="0.2">
      <c r="A16" s="20" t="s">
        <v>176</v>
      </c>
      <c r="B16" s="21">
        <v>9040</v>
      </c>
      <c r="C16" s="22">
        <v>558368785</v>
      </c>
      <c r="D16" s="22">
        <v>53608350</v>
      </c>
      <c r="E16" s="21">
        <v>18972</v>
      </c>
      <c r="F16" s="22">
        <v>61766.46</v>
      </c>
      <c r="G16" s="22">
        <v>5930.13</v>
      </c>
      <c r="H16" s="23">
        <v>2.1</v>
      </c>
      <c r="I16" s="22">
        <v>46000</v>
      </c>
      <c r="J16" s="22">
        <v>2700</v>
      </c>
      <c r="K16" s="23">
        <v>2</v>
      </c>
    </row>
    <row r="17" spans="1:11" ht="15" customHeight="1" x14ac:dyDescent="0.2">
      <c r="A17" s="20" t="s">
        <v>177</v>
      </c>
      <c r="B17" s="21">
        <v>18003</v>
      </c>
      <c r="C17" s="22">
        <v>1052711787</v>
      </c>
      <c r="D17" s="22">
        <v>102705209</v>
      </c>
      <c r="E17" s="21">
        <v>36883</v>
      </c>
      <c r="F17" s="22">
        <v>58474.239999999998</v>
      </c>
      <c r="G17" s="22">
        <v>5704.89</v>
      </c>
      <c r="H17" s="23">
        <v>2.0499999999999998</v>
      </c>
      <c r="I17" s="22">
        <v>36000</v>
      </c>
      <c r="J17" s="22">
        <v>1700</v>
      </c>
      <c r="K17" s="23">
        <v>2</v>
      </c>
    </row>
    <row r="18" spans="1:11" ht="15" customHeight="1" x14ac:dyDescent="0.2">
      <c r="A18" s="20" t="s">
        <v>178</v>
      </c>
      <c r="B18" s="21">
        <v>3480</v>
      </c>
      <c r="C18" s="22">
        <v>336948417</v>
      </c>
      <c r="D18" s="22">
        <v>44425766</v>
      </c>
      <c r="E18" s="21">
        <v>7995</v>
      </c>
      <c r="F18" s="22">
        <v>96824.26</v>
      </c>
      <c r="G18" s="22">
        <v>12766.02</v>
      </c>
      <c r="H18" s="23">
        <v>2.2999999999999998</v>
      </c>
      <c r="I18" s="22">
        <v>59000</v>
      </c>
      <c r="J18" s="22">
        <v>3600</v>
      </c>
      <c r="K18" s="23">
        <v>2</v>
      </c>
    </row>
    <row r="19" spans="1:11" ht="15" customHeight="1" x14ac:dyDescent="0.2">
      <c r="A19" s="20" t="s">
        <v>179</v>
      </c>
      <c r="B19" s="21">
        <v>6875</v>
      </c>
      <c r="C19" s="22">
        <v>639843813</v>
      </c>
      <c r="D19" s="22">
        <v>79190833</v>
      </c>
      <c r="E19" s="21">
        <v>14250</v>
      </c>
      <c r="F19" s="22">
        <v>93068.19</v>
      </c>
      <c r="G19" s="22">
        <v>11518.67</v>
      </c>
      <c r="H19" s="23">
        <v>2.0699999999999998</v>
      </c>
      <c r="I19" s="22">
        <v>61000</v>
      </c>
      <c r="J19" s="22">
        <v>4300</v>
      </c>
      <c r="K19" s="23">
        <v>2</v>
      </c>
    </row>
    <row r="20" spans="1:11" ht="15" customHeight="1" x14ac:dyDescent="0.2">
      <c r="A20" s="20" t="s">
        <v>180</v>
      </c>
      <c r="B20" s="21">
        <v>14249</v>
      </c>
      <c r="C20" s="22">
        <v>739010364</v>
      </c>
      <c r="D20" s="22">
        <v>61055485</v>
      </c>
      <c r="E20" s="21">
        <v>28790</v>
      </c>
      <c r="F20" s="22">
        <v>51864.02</v>
      </c>
      <c r="G20" s="22">
        <v>4284.8999999999996</v>
      </c>
      <c r="H20" s="23">
        <v>2.02</v>
      </c>
      <c r="I20" s="22">
        <v>42000</v>
      </c>
      <c r="J20" s="22">
        <v>2500</v>
      </c>
      <c r="K20" s="23">
        <v>2</v>
      </c>
    </row>
    <row r="21" spans="1:11" ht="15" customHeight="1" x14ac:dyDescent="0.2">
      <c r="A21" s="20" t="s">
        <v>181</v>
      </c>
      <c r="B21" s="21">
        <v>8469</v>
      </c>
      <c r="C21" s="22">
        <v>601196250</v>
      </c>
      <c r="D21" s="22">
        <v>58521678</v>
      </c>
      <c r="E21" s="21">
        <v>19286</v>
      </c>
      <c r="F21" s="22">
        <v>70987.87</v>
      </c>
      <c r="G21" s="22">
        <v>6910.1</v>
      </c>
      <c r="H21" s="23">
        <v>2.2799999999999998</v>
      </c>
      <c r="I21" s="22">
        <v>59000</v>
      </c>
      <c r="J21" s="22">
        <v>4100</v>
      </c>
      <c r="K21" s="23">
        <v>2</v>
      </c>
    </row>
    <row r="22" spans="1:11" ht="15" customHeight="1" x14ac:dyDescent="0.2">
      <c r="A22" s="20" t="s">
        <v>182</v>
      </c>
      <c r="B22" s="21">
        <v>1455</v>
      </c>
      <c r="C22" s="22">
        <v>134723324</v>
      </c>
      <c r="D22" s="22">
        <v>17764234</v>
      </c>
      <c r="E22" s="21">
        <v>2987</v>
      </c>
      <c r="F22" s="22">
        <v>92593.35</v>
      </c>
      <c r="G22" s="22">
        <v>12209.1</v>
      </c>
      <c r="H22" s="23">
        <v>2.0499999999999998</v>
      </c>
      <c r="I22" s="22">
        <v>61000</v>
      </c>
      <c r="J22" s="22">
        <v>4400</v>
      </c>
      <c r="K22" s="23">
        <v>2</v>
      </c>
    </row>
    <row r="23" spans="1:11" ht="15" customHeight="1" x14ac:dyDescent="0.2">
      <c r="A23" s="20" t="s">
        <v>183</v>
      </c>
      <c r="B23" s="21">
        <v>6398</v>
      </c>
      <c r="C23" s="22">
        <v>745853285</v>
      </c>
      <c r="D23" s="22">
        <v>118862955</v>
      </c>
      <c r="E23" s="21">
        <v>12163</v>
      </c>
      <c r="F23" s="22">
        <v>116576.01</v>
      </c>
      <c r="G23" s="22">
        <v>18578.14</v>
      </c>
      <c r="H23" s="23">
        <v>1.9</v>
      </c>
      <c r="I23" s="22">
        <v>64000</v>
      </c>
      <c r="J23" s="22">
        <v>5300</v>
      </c>
      <c r="K23" s="23">
        <v>1</v>
      </c>
    </row>
    <row r="24" spans="1:11" ht="15" customHeight="1" x14ac:dyDescent="0.2">
      <c r="A24" s="20" t="s">
        <v>184</v>
      </c>
      <c r="B24" s="21">
        <v>2044</v>
      </c>
      <c r="C24" s="22">
        <v>130736722</v>
      </c>
      <c r="D24" s="22">
        <v>12446908</v>
      </c>
      <c r="E24" s="21">
        <v>4891</v>
      </c>
      <c r="F24" s="22">
        <v>63961.21</v>
      </c>
      <c r="G24" s="22">
        <v>6089.49</v>
      </c>
      <c r="H24" s="23">
        <v>2.39</v>
      </c>
      <c r="I24" s="22">
        <v>45000</v>
      </c>
      <c r="J24" s="22">
        <v>2200</v>
      </c>
      <c r="K24" s="23">
        <v>2</v>
      </c>
    </row>
    <row r="25" spans="1:11" ht="15" customHeight="1" x14ac:dyDescent="0.2">
      <c r="A25" s="20" t="s">
        <v>185</v>
      </c>
      <c r="B25" s="21">
        <v>18938</v>
      </c>
      <c r="C25" s="22">
        <v>2465122946</v>
      </c>
      <c r="D25" s="22">
        <v>419643005</v>
      </c>
      <c r="E25" s="21">
        <v>37571</v>
      </c>
      <c r="F25" s="22">
        <v>130168.07</v>
      </c>
      <c r="G25" s="22">
        <v>22158.78</v>
      </c>
      <c r="H25" s="23">
        <v>1.98</v>
      </c>
      <c r="I25" s="22">
        <v>61000</v>
      </c>
      <c r="J25" s="22">
        <v>4500</v>
      </c>
      <c r="K25" s="23">
        <v>2</v>
      </c>
    </row>
    <row r="26" spans="1:11" ht="15" customHeight="1" x14ac:dyDescent="0.2">
      <c r="A26" s="20" t="s">
        <v>186</v>
      </c>
      <c r="B26" s="21">
        <v>1299</v>
      </c>
      <c r="C26" s="22">
        <v>71058509</v>
      </c>
      <c r="D26" s="22">
        <v>6946238</v>
      </c>
      <c r="E26" s="21">
        <v>2952</v>
      </c>
      <c r="F26" s="22">
        <v>54702.47</v>
      </c>
      <c r="G26" s="22">
        <v>5347.37</v>
      </c>
      <c r="H26" s="23">
        <v>2.27</v>
      </c>
      <c r="I26" s="22">
        <v>38000</v>
      </c>
      <c r="J26" s="22">
        <v>2000</v>
      </c>
      <c r="K26" s="23">
        <v>2</v>
      </c>
    </row>
    <row r="27" spans="1:11" ht="15" customHeight="1" x14ac:dyDescent="0.2">
      <c r="A27" s="20" t="s">
        <v>187</v>
      </c>
      <c r="B27" s="21">
        <v>16336</v>
      </c>
      <c r="C27" s="22">
        <v>1252505038</v>
      </c>
      <c r="D27" s="22">
        <v>126180116</v>
      </c>
      <c r="E27" s="21">
        <v>45870</v>
      </c>
      <c r="F27" s="22">
        <v>76671.460000000006</v>
      </c>
      <c r="G27" s="22">
        <v>7724.05</v>
      </c>
      <c r="H27" s="23">
        <v>2.81</v>
      </c>
      <c r="I27" s="22">
        <v>66000</v>
      </c>
      <c r="J27" s="22">
        <v>4500</v>
      </c>
      <c r="K27" s="23">
        <v>2</v>
      </c>
    </row>
    <row r="28" spans="1:11" ht="15" customHeight="1" x14ac:dyDescent="0.2">
      <c r="A28" s="20" t="s">
        <v>188</v>
      </c>
      <c r="B28" s="21">
        <v>1574</v>
      </c>
      <c r="C28" s="22">
        <v>198638553</v>
      </c>
      <c r="D28" s="22">
        <v>30782964</v>
      </c>
      <c r="E28" s="21">
        <v>3140</v>
      </c>
      <c r="F28" s="22">
        <v>126199.84</v>
      </c>
      <c r="G28" s="22">
        <v>19557.16</v>
      </c>
      <c r="H28" s="23">
        <v>1.99</v>
      </c>
      <c r="I28" s="22">
        <v>74000</v>
      </c>
      <c r="J28" s="22">
        <v>5600</v>
      </c>
      <c r="K28" s="23">
        <v>2</v>
      </c>
    </row>
    <row r="29" spans="1:11" ht="15" customHeight="1" x14ac:dyDescent="0.2">
      <c r="A29" s="20" t="s">
        <v>189</v>
      </c>
      <c r="B29" s="21">
        <v>1505</v>
      </c>
      <c r="C29" s="22">
        <v>140636857</v>
      </c>
      <c r="D29" s="22">
        <v>17431644</v>
      </c>
      <c r="E29" s="21">
        <v>3854</v>
      </c>
      <c r="F29" s="22">
        <v>93446.42</v>
      </c>
      <c r="G29" s="22">
        <v>11582.49</v>
      </c>
      <c r="H29" s="23">
        <v>2.56</v>
      </c>
      <c r="I29" s="22">
        <v>65000</v>
      </c>
      <c r="J29" s="22">
        <v>4400</v>
      </c>
      <c r="K29" s="23">
        <v>2</v>
      </c>
    </row>
    <row r="30" spans="1:11" ht="15" customHeight="1" x14ac:dyDescent="0.2">
      <c r="A30" s="20" t="s">
        <v>190</v>
      </c>
      <c r="B30" s="21">
        <v>2090</v>
      </c>
      <c r="C30" s="22">
        <v>124735626</v>
      </c>
      <c r="D30" s="22">
        <v>10814424</v>
      </c>
      <c r="E30" s="21">
        <v>5297</v>
      </c>
      <c r="F30" s="22">
        <v>59682.12</v>
      </c>
      <c r="G30" s="22">
        <v>5174.37</v>
      </c>
      <c r="H30" s="23">
        <v>2.5299999999999998</v>
      </c>
      <c r="I30" s="22">
        <v>45000</v>
      </c>
      <c r="J30" s="22">
        <v>2400</v>
      </c>
      <c r="K30" s="23">
        <v>2</v>
      </c>
    </row>
    <row r="31" spans="1:11" ht="15" customHeight="1" x14ac:dyDescent="0.2">
      <c r="A31" s="20" t="s">
        <v>191</v>
      </c>
      <c r="B31" s="21">
        <v>1834</v>
      </c>
      <c r="C31" s="22">
        <v>103894001</v>
      </c>
      <c r="D31" s="22">
        <v>9601328</v>
      </c>
      <c r="E31" s="21">
        <v>4280</v>
      </c>
      <c r="F31" s="22">
        <v>56648.86</v>
      </c>
      <c r="G31" s="22">
        <v>5235.18</v>
      </c>
      <c r="H31" s="23">
        <v>2.33</v>
      </c>
      <c r="I31" s="22">
        <v>39000</v>
      </c>
      <c r="J31" s="22">
        <v>1600</v>
      </c>
      <c r="K31" s="23">
        <v>2</v>
      </c>
    </row>
    <row r="32" spans="1:11" ht="15" customHeight="1" x14ac:dyDescent="0.2">
      <c r="A32" s="20" t="s">
        <v>192</v>
      </c>
      <c r="B32" s="21">
        <v>1149</v>
      </c>
      <c r="C32" s="22">
        <v>68487152</v>
      </c>
      <c r="D32" s="22">
        <v>6828095</v>
      </c>
      <c r="E32" s="21">
        <v>2496</v>
      </c>
      <c r="F32" s="22">
        <v>59605.88</v>
      </c>
      <c r="G32" s="22">
        <v>5942.64</v>
      </c>
      <c r="H32" s="23">
        <v>2.17</v>
      </c>
      <c r="I32" s="22">
        <v>43000</v>
      </c>
      <c r="J32" s="22">
        <v>2100</v>
      </c>
      <c r="K32" s="23">
        <v>2</v>
      </c>
    </row>
    <row r="33" spans="1:11" ht="15" customHeight="1" x14ac:dyDescent="0.2">
      <c r="A33" s="20" t="s">
        <v>193</v>
      </c>
      <c r="B33" s="21">
        <v>8850</v>
      </c>
      <c r="C33" s="22">
        <v>943015832</v>
      </c>
      <c r="D33" s="22">
        <v>131771176</v>
      </c>
      <c r="E33" s="21">
        <v>19729</v>
      </c>
      <c r="F33" s="22">
        <v>106555.46</v>
      </c>
      <c r="G33" s="22">
        <v>14889.4</v>
      </c>
      <c r="H33" s="23">
        <v>2.23</v>
      </c>
      <c r="I33" s="22">
        <v>69000</v>
      </c>
      <c r="J33" s="22">
        <v>5100</v>
      </c>
      <c r="K33" s="23">
        <v>2</v>
      </c>
    </row>
    <row r="34" spans="1:11" ht="15" customHeight="1" x14ac:dyDescent="0.2">
      <c r="A34" s="20" t="s">
        <v>194</v>
      </c>
      <c r="B34" s="21">
        <v>2419</v>
      </c>
      <c r="C34" s="22">
        <v>222056829</v>
      </c>
      <c r="D34" s="22">
        <v>25579598</v>
      </c>
      <c r="E34" s="21">
        <v>5729</v>
      </c>
      <c r="F34" s="22">
        <v>91796.95</v>
      </c>
      <c r="G34" s="22">
        <v>10574.45</v>
      </c>
      <c r="H34" s="23">
        <v>2.37</v>
      </c>
      <c r="I34" s="22">
        <v>78000</v>
      </c>
      <c r="J34" s="22">
        <v>6000</v>
      </c>
      <c r="K34" s="23">
        <v>2</v>
      </c>
    </row>
    <row r="35" spans="1:11" ht="15" customHeight="1" x14ac:dyDescent="0.2">
      <c r="A35" s="20" t="s">
        <v>195</v>
      </c>
      <c r="B35" s="21">
        <v>1219</v>
      </c>
      <c r="C35" s="22">
        <v>68221124</v>
      </c>
      <c r="D35" s="22">
        <v>5833995</v>
      </c>
      <c r="E35" s="21">
        <v>2669</v>
      </c>
      <c r="F35" s="22">
        <v>55964.83</v>
      </c>
      <c r="G35" s="22">
        <v>4785.8900000000003</v>
      </c>
      <c r="H35" s="23">
        <v>2.19</v>
      </c>
      <c r="I35" s="22">
        <v>42000</v>
      </c>
      <c r="J35" s="22">
        <v>2300</v>
      </c>
      <c r="K35" s="23">
        <v>2</v>
      </c>
    </row>
    <row r="36" spans="1:11" ht="15" customHeight="1" x14ac:dyDescent="0.2">
      <c r="A36" s="20" t="s">
        <v>196</v>
      </c>
      <c r="B36" s="21">
        <v>2165</v>
      </c>
      <c r="C36" s="22">
        <v>299603458</v>
      </c>
      <c r="D36" s="22">
        <v>52705028</v>
      </c>
      <c r="E36" s="21">
        <v>4681</v>
      </c>
      <c r="F36" s="22">
        <v>138384.97</v>
      </c>
      <c r="G36" s="22">
        <v>24344.12</v>
      </c>
      <c r="H36" s="23">
        <v>2.16</v>
      </c>
      <c r="I36" s="22">
        <v>68000</v>
      </c>
      <c r="J36" s="22">
        <v>4800</v>
      </c>
      <c r="K36" s="23">
        <v>2</v>
      </c>
    </row>
    <row r="37" spans="1:11" ht="15" customHeight="1" x14ac:dyDescent="0.2">
      <c r="A37" s="20" t="s">
        <v>197</v>
      </c>
      <c r="B37" s="21">
        <v>1690</v>
      </c>
      <c r="C37" s="22">
        <v>104740687</v>
      </c>
      <c r="D37" s="22">
        <v>9286404</v>
      </c>
      <c r="E37" s="21">
        <v>3971</v>
      </c>
      <c r="F37" s="22">
        <v>61976.74</v>
      </c>
      <c r="G37" s="22">
        <v>5494.91</v>
      </c>
      <c r="H37" s="23">
        <v>2.35</v>
      </c>
      <c r="I37" s="22">
        <v>49000</v>
      </c>
      <c r="J37" s="22">
        <v>3000</v>
      </c>
      <c r="K37" s="23">
        <v>2</v>
      </c>
    </row>
    <row r="38" spans="1:11" ht="15" customHeight="1" x14ac:dyDescent="0.2">
      <c r="A38" s="20" t="s">
        <v>198</v>
      </c>
      <c r="B38" s="21">
        <v>5674</v>
      </c>
      <c r="C38" s="22">
        <v>412448627</v>
      </c>
      <c r="D38" s="22">
        <v>41828941</v>
      </c>
      <c r="E38" s="21">
        <v>13069</v>
      </c>
      <c r="F38" s="22">
        <v>72690.98</v>
      </c>
      <c r="G38" s="22">
        <v>7372.04</v>
      </c>
      <c r="H38" s="23">
        <v>2.2999999999999998</v>
      </c>
      <c r="I38" s="22">
        <v>59000</v>
      </c>
      <c r="J38" s="22">
        <v>4000</v>
      </c>
      <c r="K38" s="23">
        <v>2</v>
      </c>
    </row>
    <row r="39" spans="1:11" ht="15" customHeight="1" x14ac:dyDescent="0.2">
      <c r="A39" s="20" t="s">
        <v>199</v>
      </c>
      <c r="B39" s="21">
        <v>1921</v>
      </c>
      <c r="C39" s="22">
        <v>130419378</v>
      </c>
      <c r="D39" s="22">
        <v>12160846</v>
      </c>
      <c r="E39" s="21">
        <v>4102</v>
      </c>
      <c r="F39" s="22">
        <v>67891.399999999994</v>
      </c>
      <c r="G39" s="22">
        <v>6330.48</v>
      </c>
      <c r="H39" s="23">
        <v>2.14</v>
      </c>
      <c r="I39" s="22">
        <v>58000</v>
      </c>
      <c r="J39" s="22">
        <v>4000</v>
      </c>
      <c r="K39" s="23">
        <v>2</v>
      </c>
    </row>
    <row r="40" spans="1:11" ht="15" customHeight="1" x14ac:dyDescent="0.2">
      <c r="A40" s="20" t="s">
        <v>200</v>
      </c>
      <c r="B40" s="21">
        <v>9542</v>
      </c>
      <c r="C40" s="22">
        <v>902054153</v>
      </c>
      <c r="D40" s="22">
        <v>127320317</v>
      </c>
      <c r="E40" s="21">
        <v>20255</v>
      </c>
      <c r="F40" s="22">
        <v>94535.12</v>
      </c>
      <c r="G40" s="22">
        <v>13343.15</v>
      </c>
      <c r="H40" s="23">
        <v>2.12</v>
      </c>
      <c r="I40" s="22">
        <v>51000</v>
      </c>
      <c r="J40" s="22">
        <v>3400</v>
      </c>
      <c r="K40" s="23">
        <v>2</v>
      </c>
    </row>
    <row r="41" spans="1:11" ht="15" customHeight="1" x14ac:dyDescent="0.2">
      <c r="A41" s="20" t="s">
        <v>201</v>
      </c>
      <c r="B41" s="21">
        <v>1596</v>
      </c>
      <c r="C41" s="22">
        <v>93310860</v>
      </c>
      <c r="D41" s="22">
        <v>10416592</v>
      </c>
      <c r="E41" s="21">
        <v>3053</v>
      </c>
      <c r="F41" s="22">
        <v>58465.45</v>
      </c>
      <c r="G41" s="22">
        <v>6526.69</v>
      </c>
      <c r="H41" s="23">
        <v>1.91</v>
      </c>
      <c r="I41" s="22">
        <v>40000</v>
      </c>
      <c r="J41" s="22">
        <v>2300</v>
      </c>
      <c r="K41" s="23">
        <v>2</v>
      </c>
    </row>
    <row r="42" spans="1:11" ht="15" customHeight="1" x14ac:dyDescent="0.2">
      <c r="A42" s="20" t="s">
        <v>202</v>
      </c>
      <c r="B42" s="21">
        <v>21774</v>
      </c>
      <c r="C42" s="22">
        <v>1911034418</v>
      </c>
      <c r="D42" s="22">
        <v>232221824</v>
      </c>
      <c r="E42" s="21">
        <v>50465</v>
      </c>
      <c r="F42" s="22">
        <v>87766.81</v>
      </c>
      <c r="G42" s="22">
        <v>10665.1</v>
      </c>
      <c r="H42" s="23">
        <v>2.3199999999999998</v>
      </c>
      <c r="I42" s="22">
        <v>64000</v>
      </c>
      <c r="J42" s="22">
        <v>4700</v>
      </c>
      <c r="K42" s="23">
        <v>2</v>
      </c>
    </row>
    <row r="43" spans="1:11" ht="15" customHeight="1" x14ac:dyDescent="0.2">
      <c r="A43" s="20" t="s">
        <v>203</v>
      </c>
      <c r="B43" s="21">
        <v>6462</v>
      </c>
      <c r="C43" s="22">
        <v>896554428</v>
      </c>
      <c r="D43" s="22">
        <v>147201936</v>
      </c>
      <c r="E43" s="21">
        <v>14578</v>
      </c>
      <c r="F43" s="22">
        <v>138742.56</v>
      </c>
      <c r="G43" s="22">
        <v>22779.62</v>
      </c>
      <c r="H43" s="23">
        <v>2.2599999999999998</v>
      </c>
      <c r="I43" s="22">
        <v>59000</v>
      </c>
      <c r="J43" s="22">
        <v>3700</v>
      </c>
      <c r="K43" s="23">
        <v>2</v>
      </c>
    </row>
    <row r="44" spans="1:11" ht="15" customHeight="1" x14ac:dyDescent="0.2">
      <c r="A44" s="20" t="s">
        <v>204</v>
      </c>
      <c r="B44" s="21">
        <v>1354</v>
      </c>
      <c r="C44" s="22">
        <v>73469506</v>
      </c>
      <c r="D44" s="22">
        <v>5195584</v>
      </c>
      <c r="E44" s="21">
        <v>3687</v>
      </c>
      <c r="F44" s="22">
        <v>54261.08</v>
      </c>
      <c r="G44" s="22">
        <v>3837.21</v>
      </c>
      <c r="H44" s="23">
        <v>2.72</v>
      </c>
      <c r="I44" s="22">
        <v>45000</v>
      </c>
      <c r="J44" s="22">
        <v>2000</v>
      </c>
      <c r="K44" s="23">
        <v>3</v>
      </c>
    </row>
    <row r="45" spans="1:11" ht="15" customHeight="1" x14ac:dyDescent="0.2">
      <c r="A45" s="20" t="s">
        <v>205</v>
      </c>
      <c r="B45" s="21">
        <v>6591</v>
      </c>
      <c r="C45" s="22">
        <v>891896910</v>
      </c>
      <c r="D45" s="22">
        <v>152036271</v>
      </c>
      <c r="E45" s="21">
        <v>12489</v>
      </c>
      <c r="F45" s="22">
        <v>135320.42000000001</v>
      </c>
      <c r="G45" s="22">
        <v>23067.25</v>
      </c>
      <c r="H45" s="23">
        <v>1.89</v>
      </c>
      <c r="I45" s="22">
        <v>63000</v>
      </c>
      <c r="J45" s="22">
        <v>5000</v>
      </c>
      <c r="K45" s="23">
        <v>1</v>
      </c>
    </row>
    <row r="46" spans="1:11" ht="15" customHeight="1" x14ac:dyDescent="0.2">
      <c r="A46" s="20" t="s">
        <v>206</v>
      </c>
      <c r="B46" s="21">
        <v>4019</v>
      </c>
      <c r="C46" s="22">
        <v>326746729</v>
      </c>
      <c r="D46" s="22">
        <v>35880692</v>
      </c>
      <c r="E46" s="21">
        <v>8855</v>
      </c>
      <c r="F46" s="22">
        <v>81300.5</v>
      </c>
      <c r="G46" s="22">
        <v>8927.77</v>
      </c>
      <c r="H46" s="23">
        <v>2.2000000000000002</v>
      </c>
      <c r="I46" s="22">
        <v>64000</v>
      </c>
      <c r="J46" s="22">
        <v>4600</v>
      </c>
      <c r="K46" s="23">
        <v>2</v>
      </c>
    </row>
    <row r="47" spans="1:11" ht="15" customHeight="1" x14ac:dyDescent="0.2">
      <c r="A47" s="20" t="s">
        <v>207</v>
      </c>
      <c r="B47" s="21">
        <v>1052</v>
      </c>
      <c r="C47" s="22">
        <v>134348242</v>
      </c>
      <c r="D47" s="22">
        <v>19931190</v>
      </c>
      <c r="E47" s="21">
        <v>2125</v>
      </c>
      <c r="F47" s="22">
        <v>127707.45</v>
      </c>
      <c r="G47" s="22">
        <v>18946</v>
      </c>
      <c r="H47" s="23">
        <v>2.02</v>
      </c>
      <c r="I47" s="22">
        <v>68000</v>
      </c>
      <c r="J47" s="22">
        <v>5000</v>
      </c>
      <c r="K47" s="23">
        <v>2</v>
      </c>
    </row>
    <row r="48" spans="1:11" ht="15" customHeight="1" x14ac:dyDescent="0.2">
      <c r="A48" s="20" t="s">
        <v>208</v>
      </c>
      <c r="B48" s="21">
        <v>8600</v>
      </c>
      <c r="C48" s="22">
        <v>576493741</v>
      </c>
      <c r="D48" s="22">
        <v>60053600</v>
      </c>
      <c r="E48" s="21">
        <v>17936</v>
      </c>
      <c r="F48" s="22">
        <v>67034.16</v>
      </c>
      <c r="G48" s="22">
        <v>6982.98</v>
      </c>
      <c r="H48" s="23">
        <v>2.09</v>
      </c>
      <c r="I48" s="22">
        <v>45000</v>
      </c>
      <c r="J48" s="22">
        <v>2600</v>
      </c>
      <c r="K48" s="23">
        <v>2</v>
      </c>
    </row>
    <row r="49" spans="1:11" ht="15" customHeight="1" x14ac:dyDescent="0.2">
      <c r="A49" s="20" t="s">
        <v>209</v>
      </c>
      <c r="B49" s="21">
        <v>2092</v>
      </c>
      <c r="C49" s="22">
        <v>180467861</v>
      </c>
      <c r="D49" s="22">
        <v>20858263</v>
      </c>
      <c r="E49" s="21">
        <v>4915</v>
      </c>
      <c r="F49" s="22">
        <v>86265.71</v>
      </c>
      <c r="G49" s="22">
        <v>9970.49</v>
      </c>
      <c r="H49" s="23">
        <v>2.35</v>
      </c>
      <c r="I49" s="22">
        <v>59000</v>
      </c>
      <c r="J49" s="22">
        <v>3900</v>
      </c>
      <c r="K49" s="23">
        <v>2</v>
      </c>
    </row>
    <row r="50" spans="1:11" ht="15" customHeight="1" x14ac:dyDescent="0.2">
      <c r="A50" s="20" t="s">
        <v>210</v>
      </c>
      <c r="B50" s="21">
        <v>4100</v>
      </c>
      <c r="C50" s="22">
        <v>246453818</v>
      </c>
      <c r="D50" s="22">
        <v>22419120</v>
      </c>
      <c r="E50" s="21">
        <v>9824</v>
      </c>
      <c r="F50" s="22">
        <v>60110.69</v>
      </c>
      <c r="G50" s="22">
        <v>5468.08</v>
      </c>
      <c r="H50" s="23">
        <v>2.4</v>
      </c>
      <c r="I50" s="22">
        <v>51000</v>
      </c>
      <c r="J50" s="22">
        <v>3100</v>
      </c>
      <c r="K50" s="23">
        <v>2</v>
      </c>
    </row>
    <row r="51" spans="1:11" ht="15" customHeight="1" x14ac:dyDescent="0.2">
      <c r="A51" s="20" t="s">
        <v>211</v>
      </c>
      <c r="B51" s="21">
        <v>3808</v>
      </c>
      <c r="C51" s="22">
        <v>325404498</v>
      </c>
      <c r="D51" s="22">
        <v>38537565</v>
      </c>
      <c r="E51" s="21">
        <v>7499</v>
      </c>
      <c r="F51" s="22">
        <v>85452.86</v>
      </c>
      <c r="G51" s="22">
        <v>10120.16</v>
      </c>
      <c r="H51" s="23">
        <v>1.97</v>
      </c>
      <c r="I51" s="22">
        <v>52000</v>
      </c>
      <c r="J51" s="22">
        <v>2900</v>
      </c>
      <c r="K51" s="23">
        <v>2</v>
      </c>
    </row>
    <row r="52" spans="1:11" ht="15" customHeight="1" x14ac:dyDescent="0.2">
      <c r="A52" s="20" t="s">
        <v>212</v>
      </c>
      <c r="B52" s="21">
        <v>2642</v>
      </c>
      <c r="C52" s="22">
        <v>351446781</v>
      </c>
      <c r="D52" s="22">
        <v>62984215</v>
      </c>
      <c r="E52" s="21">
        <v>5035</v>
      </c>
      <c r="F52" s="22">
        <v>133023.01</v>
      </c>
      <c r="G52" s="22">
        <v>23839.599999999999</v>
      </c>
      <c r="H52" s="23">
        <v>1.91</v>
      </c>
      <c r="I52" s="22">
        <v>58000</v>
      </c>
      <c r="J52" s="22">
        <v>4000</v>
      </c>
      <c r="K52" s="23">
        <v>2</v>
      </c>
    </row>
    <row r="53" spans="1:11" ht="15" customHeight="1" x14ac:dyDescent="0.2">
      <c r="A53" s="20" t="s">
        <v>213</v>
      </c>
      <c r="B53" s="21">
        <v>2472</v>
      </c>
      <c r="C53" s="22">
        <v>168875258</v>
      </c>
      <c r="D53" s="22">
        <v>18671195</v>
      </c>
      <c r="E53" s="21">
        <v>4690</v>
      </c>
      <c r="F53" s="22">
        <v>68315.23</v>
      </c>
      <c r="G53" s="22">
        <v>7553.07</v>
      </c>
      <c r="H53" s="23">
        <v>1.9</v>
      </c>
      <c r="I53" s="22">
        <v>41000</v>
      </c>
      <c r="J53" s="22">
        <v>2400</v>
      </c>
      <c r="K53" s="23">
        <v>2</v>
      </c>
    </row>
    <row r="54" spans="1:11" ht="15" customHeight="1" x14ac:dyDescent="0.2">
      <c r="A54" s="20" t="s">
        <v>214</v>
      </c>
      <c r="B54" s="21">
        <v>12336</v>
      </c>
      <c r="C54" s="22">
        <v>1443325941</v>
      </c>
      <c r="D54" s="22">
        <v>216652663</v>
      </c>
      <c r="E54" s="21">
        <v>29004</v>
      </c>
      <c r="F54" s="22">
        <v>117001.13</v>
      </c>
      <c r="G54" s="22">
        <v>17562.63</v>
      </c>
      <c r="H54" s="23">
        <v>2.35</v>
      </c>
      <c r="I54" s="22">
        <v>65000</v>
      </c>
      <c r="J54" s="22">
        <v>4600</v>
      </c>
      <c r="K54" s="23">
        <v>2</v>
      </c>
    </row>
    <row r="55" spans="1:11" ht="15" customHeight="1" x14ac:dyDescent="0.2">
      <c r="A55" s="20" t="s">
        <v>215</v>
      </c>
      <c r="B55" s="21">
        <v>8611</v>
      </c>
      <c r="C55" s="22">
        <v>409980952</v>
      </c>
      <c r="D55" s="22">
        <v>31351211</v>
      </c>
      <c r="E55" s="21">
        <v>17272</v>
      </c>
      <c r="F55" s="22">
        <v>47611.31</v>
      </c>
      <c r="G55" s="22">
        <v>3640.83</v>
      </c>
      <c r="H55" s="23">
        <v>2.0099999999999998</v>
      </c>
      <c r="I55" s="22">
        <v>40000</v>
      </c>
      <c r="J55" s="22">
        <v>2300</v>
      </c>
      <c r="K55" s="23">
        <v>2</v>
      </c>
    </row>
    <row r="56" spans="1:11" ht="15" customHeight="1" x14ac:dyDescent="0.2">
      <c r="A56" s="20" t="s">
        <v>216</v>
      </c>
      <c r="B56" s="21">
        <v>1725</v>
      </c>
      <c r="C56" s="22">
        <v>86314965</v>
      </c>
      <c r="D56" s="22">
        <v>6864547</v>
      </c>
      <c r="E56" s="21">
        <v>3590</v>
      </c>
      <c r="F56" s="22">
        <v>50037.66</v>
      </c>
      <c r="G56" s="22">
        <v>3979.45</v>
      </c>
      <c r="H56" s="23">
        <v>2.08</v>
      </c>
      <c r="I56" s="22">
        <v>38000</v>
      </c>
      <c r="J56" s="22">
        <v>2000</v>
      </c>
      <c r="K56" s="23">
        <v>2</v>
      </c>
    </row>
    <row r="57" spans="1:11" ht="15" customHeight="1" x14ac:dyDescent="0.2">
      <c r="A57" s="20" t="s">
        <v>217</v>
      </c>
      <c r="B57" s="21">
        <v>33424</v>
      </c>
      <c r="C57" s="22">
        <v>2529527456</v>
      </c>
      <c r="D57" s="22">
        <v>282343659</v>
      </c>
      <c r="E57" s="21">
        <v>71107</v>
      </c>
      <c r="F57" s="22">
        <v>75679.97</v>
      </c>
      <c r="G57" s="22">
        <v>8447.33</v>
      </c>
      <c r="H57" s="23">
        <v>2.13</v>
      </c>
      <c r="I57" s="22">
        <v>53000</v>
      </c>
      <c r="J57" s="22">
        <v>3500</v>
      </c>
      <c r="K57" s="23">
        <v>2</v>
      </c>
    </row>
    <row r="58" spans="1:11" ht="15" customHeight="1" x14ac:dyDescent="0.2">
      <c r="A58" s="20" t="s">
        <v>218</v>
      </c>
      <c r="B58" s="21">
        <v>27598</v>
      </c>
      <c r="C58" s="22">
        <v>2668471577</v>
      </c>
      <c r="D58" s="22">
        <v>351032717</v>
      </c>
      <c r="E58" s="21">
        <v>67393</v>
      </c>
      <c r="F58" s="22">
        <v>96690.76</v>
      </c>
      <c r="G58" s="22">
        <v>12719.5</v>
      </c>
      <c r="H58" s="23">
        <v>2.44</v>
      </c>
      <c r="I58" s="22">
        <v>64000</v>
      </c>
      <c r="J58" s="22">
        <v>4600</v>
      </c>
      <c r="K58" s="23">
        <v>2</v>
      </c>
    </row>
    <row r="59" spans="1:11" ht="15" customHeight="1" x14ac:dyDescent="0.2">
      <c r="A59" s="20" t="s">
        <v>219</v>
      </c>
      <c r="B59" s="21">
        <v>4282</v>
      </c>
      <c r="C59" s="22">
        <v>439658484</v>
      </c>
      <c r="D59" s="22">
        <v>62903010</v>
      </c>
      <c r="E59" s="21">
        <v>9270</v>
      </c>
      <c r="F59" s="22">
        <v>102675.97</v>
      </c>
      <c r="G59" s="22">
        <v>14690.1</v>
      </c>
      <c r="H59" s="23">
        <v>2.16</v>
      </c>
      <c r="I59" s="22">
        <v>51000</v>
      </c>
      <c r="J59" s="22">
        <v>3000</v>
      </c>
      <c r="K59" s="23">
        <v>2</v>
      </c>
    </row>
    <row r="60" spans="1:11" ht="15" customHeight="1" x14ac:dyDescent="0.2">
      <c r="A60" s="20" t="s">
        <v>220</v>
      </c>
      <c r="B60" s="21">
        <v>22169</v>
      </c>
      <c r="C60" s="22">
        <v>1123482433</v>
      </c>
      <c r="D60" s="22">
        <v>102244623</v>
      </c>
      <c r="E60" s="21">
        <v>40737</v>
      </c>
      <c r="F60" s="22">
        <v>50678.080000000002</v>
      </c>
      <c r="G60" s="22">
        <v>4612.05</v>
      </c>
      <c r="H60" s="23">
        <v>1.84</v>
      </c>
      <c r="I60" s="22">
        <v>34000</v>
      </c>
      <c r="J60" s="22">
        <v>1500</v>
      </c>
      <c r="K60" s="23">
        <v>1</v>
      </c>
    </row>
    <row r="61" spans="1:11" ht="15" customHeight="1" x14ac:dyDescent="0.2">
      <c r="A61" s="20" t="s">
        <v>221</v>
      </c>
      <c r="B61" s="21">
        <v>13072</v>
      </c>
      <c r="C61" s="22">
        <v>676958375</v>
      </c>
      <c r="D61" s="22">
        <v>57568630</v>
      </c>
      <c r="E61" s="21">
        <v>26560</v>
      </c>
      <c r="F61" s="22">
        <v>51786.9</v>
      </c>
      <c r="G61" s="22">
        <v>4403.96</v>
      </c>
      <c r="H61" s="23">
        <v>2.0299999999999998</v>
      </c>
      <c r="I61" s="22">
        <v>41000</v>
      </c>
      <c r="J61" s="22">
        <v>2500</v>
      </c>
      <c r="K61" s="23">
        <v>2</v>
      </c>
    </row>
    <row r="62" spans="1:11" ht="15" customHeight="1" x14ac:dyDescent="0.2">
      <c r="A62" s="20" t="s">
        <v>222</v>
      </c>
      <c r="B62" s="21">
        <v>1393</v>
      </c>
      <c r="C62" s="22">
        <v>76963762</v>
      </c>
      <c r="D62" s="22">
        <v>6972784</v>
      </c>
      <c r="E62" s="21">
        <v>3219</v>
      </c>
      <c r="F62" s="22">
        <v>55250.37</v>
      </c>
      <c r="G62" s="22">
        <v>5005.59</v>
      </c>
      <c r="H62" s="23">
        <v>2.31</v>
      </c>
      <c r="I62" s="22">
        <v>39000</v>
      </c>
      <c r="J62" s="22">
        <v>1800</v>
      </c>
      <c r="K62" s="23">
        <v>2</v>
      </c>
    </row>
    <row r="63" spans="1:11" ht="15" customHeight="1" x14ac:dyDescent="0.2">
      <c r="A63" s="20" t="s">
        <v>223</v>
      </c>
      <c r="B63" s="21">
        <v>4437</v>
      </c>
      <c r="C63" s="22">
        <v>494397647</v>
      </c>
      <c r="D63" s="22">
        <v>67742310</v>
      </c>
      <c r="E63" s="21">
        <v>10536</v>
      </c>
      <c r="F63" s="22">
        <v>111426.11</v>
      </c>
      <c r="G63" s="22">
        <v>15267.59</v>
      </c>
      <c r="H63" s="23">
        <v>2.37</v>
      </c>
      <c r="I63" s="22">
        <v>64000</v>
      </c>
      <c r="J63" s="22">
        <v>4200</v>
      </c>
      <c r="K63" s="23">
        <v>2</v>
      </c>
    </row>
    <row r="64" spans="1:11" ht="15" customHeight="1" x14ac:dyDescent="0.2">
      <c r="A64" s="20" t="s">
        <v>224</v>
      </c>
      <c r="B64" s="21">
        <v>16955</v>
      </c>
      <c r="C64" s="22">
        <v>963091026</v>
      </c>
      <c r="D64" s="22">
        <v>101423899</v>
      </c>
      <c r="E64" s="21">
        <v>29068</v>
      </c>
      <c r="F64" s="22">
        <v>56802.77</v>
      </c>
      <c r="G64" s="22">
        <v>5981.95</v>
      </c>
      <c r="H64" s="23">
        <v>1.71</v>
      </c>
      <c r="I64" s="22">
        <v>42000</v>
      </c>
      <c r="J64" s="22">
        <v>2700</v>
      </c>
      <c r="K64" s="23">
        <v>1</v>
      </c>
    </row>
    <row r="65" spans="1:11" ht="15" customHeight="1" x14ac:dyDescent="0.2">
      <c r="A65" s="20" t="s">
        <v>225</v>
      </c>
      <c r="B65" s="21">
        <v>2479</v>
      </c>
      <c r="C65" s="22">
        <v>342038668</v>
      </c>
      <c r="D65" s="22">
        <v>55839595</v>
      </c>
      <c r="E65" s="21">
        <v>5157</v>
      </c>
      <c r="F65" s="22">
        <v>137974.45000000001</v>
      </c>
      <c r="G65" s="22">
        <v>22525.05</v>
      </c>
      <c r="H65" s="23">
        <v>2.08</v>
      </c>
      <c r="I65" s="22">
        <v>71000</v>
      </c>
      <c r="J65" s="22">
        <v>5500</v>
      </c>
      <c r="K65" s="23">
        <v>2</v>
      </c>
    </row>
    <row r="66" spans="1:11" ht="15" customHeight="1" x14ac:dyDescent="0.2">
      <c r="A66" s="20" t="s">
        <v>226</v>
      </c>
      <c r="B66" s="21">
        <v>4277</v>
      </c>
      <c r="C66" s="22">
        <v>342210705</v>
      </c>
      <c r="D66" s="22">
        <v>44334808</v>
      </c>
      <c r="E66" s="21">
        <v>7185</v>
      </c>
      <c r="F66" s="22">
        <v>80011.86</v>
      </c>
      <c r="G66" s="22">
        <v>10365.870000000001</v>
      </c>
      <c r="H66" s="23">
        <v>1.68</v>
      </c>
      <c r="I66" s="22">
        <v>48000</v>
      </c>
      <c r="J66" s="22">
        <v>3400</v>
      </c>
      <c r="K66" s="23">
        <v>1</v>
      </c>
    </row>
    <row r="67" spans="1:11" ht="15" customHeight="1" x14ac:dyDescent="0.2">
      <c r="A67" s="20" t="s">
        <v>227</v>
      </c>
      <c r="B67" s="21">
        <v>4729</v>
      </c>
      <c r="C67" s="22">
        <v>310099442</v>
      </c>
      <c r="D67" s="22">
        <v>36669928</v>
      </c>
      <c r="E67" s="21">
        <v>7971</v>
      </c>
      <c r="F67" s="22">
        <v>65574</v>
      </c>
      <c r="G67" s="22">
        <v>7754.27</v>
      </c>
      <c r="H67" s="23">
        <v>1.69</v>
      </c>
      <c r="I67" s="22">
        <v>42000</v>
      </c>
      <c r="J67" s="22">
        <v>2600</v>
      </c>
      <c r="K67" s="23">
        <v>1</v>
      </c>
    </row>
    <row r="68" spans="1:11" ht="15" customHeight="1" x14ac:dyDescent="0.2">
      <c r="A68" s="20" t="s">
        <v>228</v>
      </c>
      <c r="B68" s="21">
        <v>1275</v>
      </c>
      <c r="C68" s="22">
        <v>81129545</v>
      </c>
      <c r="D68" s="22">
        <v>7620014</v>
      </c>
      <c r="E68" s="21">
        <v>2842</v>
      </c>
      <c r="F68" s="22">
        <v>63631.02</v>
      </c>
      <c r="G68" s="22">
        <v>5976.48</v>
      </c>
      <c r="H68" s="23">
        <v>2.23</v>
      </c>
      <c r="I68" s="22">
        <v>45000</v>
      </c>
      <c r="J68" s="22">
        <v>2400</v>
      </c>
      <c r="K68" s="23">
        <v>2</v>
      </c>
    </row>
    <row r="69" spans="1:11" ht="15" customHeight="1" x14ac:dyDescent="0.2">
      <c r="A69" s="20" t="s">
        <v>229</v>
      </c>
      <c r="B69" s="21">
        <v>3744</v>
      </c>
      <c r="C69" s="22">
        <v>384709015</v>
      </c>
      <c r="D69" s="22">
        <v>53870256</v>
      </c>
      <c r="E69" s="21">
        <v>8640</v>
      </c>
      <c r="F69" s="22">
        <v>102753.48</v>
      </c>
      <c r="G69" s="22">
        <v>14388.42</v>
      </c>
      <c r="H69" s="23">
        <v>2.31</v>
      </c>
      <c r="I69" s="22">
        <v>66000</v>
      </c>
      <c r="J69" s="22">
        <v>4600</v>
      </c>
      <c r="K69" s="23">
        <v>2</v>
      </c>
    </row>
    <row r="70" spans="1:11" ht="15" customHeight="1" x14ac:dyDescent="0.2">
      <c r="A70" s="20" t="s">
        <v>230</v>
      </c>
      <c r="B70" s="21">
        <v>1616</v>
      </c>
      <c r="C70" s="22">
        <v>94374719</v>
      </c>
      <c r="D70" s="22">
        <v>8718233</v>
      </c>
      <c r="E70" s="21">
        <v>3925</v>
      </c>
      <c r="F70" s="22">
        <v>58400.2</v>
      </c>
      <c r="G70" s="22">
        <v>5394.95</v>
      </c>
      <c r="H70" s="23">
        <v>2.4300000000000002</v>
      </c>
      <c r="I70" s="22">
        <v>43000</v>
      </c>
      <c r="J70" s="22">
        <v>2200</v>
      </c>
      <c r="K70" s="23">
        <v>2</v>
      </c>
    </row>
    <row r="71" spans="1:11" ht="15" customHeight="1" x14ac:dyDescent="0.2">
      <c r="A71" s="20" t="s">
        <v>231</v>
      </c>
      <c r="B71" s="21">
        <v>16484</v>
      </c>
      <c r="C71" s="22">
        <v>1210927117</v>
      </c>
      <c r="D71" s="22">
        <v>142202887</v>
      </c>
      <c r="E71" s="21">
        <v>28791</v>
      </c>
      <c r="F71" s="22">
        <v>73460.759999999995</v>
      </c>
      <c r="G71" s="22">
        <v>8626.7199999999993</v>
      </c>
      <c r="H71" s="23">
        <v>1.75</v>
      </c>
      <c r="I71" s="22">
        <v>47000</v>
      </c>
      <c r="J71" s="22">
        <v>3300</v>
      </c>
      <c r="K71" s="23">
        <v>1</v>
      </c>
    </row>
    <row r="72" spans="1:11" ht="15" customHeight="1" x14ac:dyDescent="0.2">
      <c r="A72" s="20" t="s">
        <v>232</v>
      </c>
      <c r="B72" s="21">
        <v>2727</v>
      </c>
      <c r="C72" s="22">
        <v>176059515</v>
      </c>
      <c r="D72" s="22">
        <v>16778350</v>
      </c>
      <c r="E72" s="21">
        <v>6334</v>
      </c>
      <c r="F72" s="22">
        <v>64561.61</v>
      </c>
      <c r="G72" s="22">
        <v>6152.68</v>
      </c>
      <c r="H72" s="23">
        <v>2.3199999999999998</v>
      </c>
      <c r="I72" s="22">
        <v>50000</v>
      </c>
      <c r="J72" s="22">
        <v>3100</v>
      </c>
      <c r="K72" s="23">
        <v>2</v>
      </c>
    </row>
    <row r="73" spans="1:11" ht="15" customHeight="1" x14ac:dyDescent="0.2">
      <c r="A73" s="20" t="s">
        <v>233</v>
      </c>
      <c r="B73" s="21">
        <v>2317</v>
      </c>
      <c r="C73" s="22">
        <v>183860129</v>
      </c>
      <c r="D73" s="22">
        <v>18915926</v>
      </c>
      <c r="E73" s="21">
        <v>6160</v>
      </c>
      <c r="F73" s="22">
        <v>79352.67</v>
      </c>
      <c r="G73" s="22">
        <v>8163.97</v>
      </c>
      <c r="H73" s="23">
        <v>2.66</v>
      </c>
      <c r="I73" s="22">
        <v>64000</v>
      </c>
      <c r="J73" s="22">
        <v>4300</v>
      </c>
      <c r="K73" s="23">
        <v>2</v>
      </c>
    </row>
    <row r="74" spans="1:11" ht="15" customHeight="1" x14ac:dyDescent="0.2">
      <c r="A74" s="20" t="s">
        <v>234</v>
      </c>
      <c r="B74" s="21">
        <v>3334</v>
      </c>
      <c r="C74" s="22">
        <v>290108042</v>
      </c>
      <c r="D74" s="22">
        <v>35740744</v>
      </c>
      <c r="E74" s="21">
        <v>7186</v>
      </c>
      <c r="F74" s="22">
        <v>87015.01</v>
      </c>
      <c r="G74" s="22">
        <v>10720.08</v>
      </c>
      <c r="H74" s="23">
        <v>2.16</v>
      </c>
      <c r="I74" s="22">
        <v>51000</v>
      </c>
      <c r="J74" s="22">
        <v>3000</v>
      </c>
      <c r="K74" s="23">
        <v>2</v>
      </c>
    </row>
    <row r="75" spans="1:11" ht="15" customHeight="1" x14ac:dyDescent="0.2">
      <c r="A75" s="20" t="s">
        <v>235</v>
      </c>
      <c r="B75" s="21">
        <v>5826</v>
      </c>
      <c r="C75" s="22">
        <v>485373955</v>
      </c>
      <c r="D75" s="22">
        <v>55292672</v>
      </c>
      <c r="E75" s="21">
        <v>12711</v>
      </c>
      <c r="F75" s="22">
        <v>83311.7</v>
      </c>
      <c r="G75" s="22">
        <v>9490.67</v>
      </c>
      <c r="H75" s="23">
        <v>2.1800000000000002</v>
      </c>
      <c r="I75" s="22">
        <v>62000</v>
      </c>
      <c r="J75" s="22">
        <v>4400</v>
      </c>
      <c r="K75" s="23">
        <v>2</v>
      </c>
    </row>
    <row r="76" spans="1:11" ht="15" customHeight="1" x14ac:dyDescent="0.2">
      <c r="A76" s="20" t="s">
        <v>236</v>
      </c>
      <c r="B76" s="21">
        <v>8930</v>
      </c>
      <c r="C76" s="22">
        <v>789103557</v>
      </c>
      <c r="D76" s="22">
        <v>106457195</v>
      </c>
      <c r="E76" s="21">
        <v>18024</v>
      </c>
      <c r="F76" s="22">
        <v>88365.46</v>
      </c>
      <c r="G76" s="22">
        <v>11921.3</v>
      </c>
      <c r="H76" s="23">
        <v>2.02</v>
      </c>
      <c r="I76" s="22">
        <v>55000</v>
      </c>
      <c r="J76" s="22">
        <v>3900</v>
      </c>
      <c r="K76" s="23">
        <v>2</v>
      </c>
    </row>
    <row r="77" spans="1:11" ht="15" customHeight="1" x14ac:dyDescent="0.2">
      <c r="A77" s="20" t="s">
        <v>237</v>
      </c>
      <c r="B77" s="21">
        <v>56844</v>
      </c>
      <c r="C77" s="22">
        <v>3409553930</v>
      </c>
      <c r="D77" s="22">
        <v>354670909</v>
      </c>
      <c r="E77" s="21">
        <v>106088</v>
      </c>
      <c r="F77" s="22">
        <v>59980.89</v>
      </c>
      <c r="G77" s="22">
        <v>6239.37</v>
      </c>
      <c r="H77" s="23">
        <v>1.87</v>
      </c>
      <c r="I77" s="22">
        <v>41000</v>
      </c>
      <c r="J77" s="22">
        <v>2400</v>
      </c>
      <c r="K77" s="23">
        <v>1</v>
      </c>
    </row>
    <row r="78" spans="1:11" ht="15" customHeight="1" x14ac:dyDescent="0.2">
      <c r="A78" s="20" t="s">
        <v>238</v>
      </c>
      <c r="B78" s="21">
        <v>38614</v>
      </c>
      <c r="C78" s="22">
        <v>2326658859</v>
      </c>
      <c r="D78" s="22">
        <v>246842233</v>
      </c>
      <c r="E78" s="21">
        <v>76957</v>
      </c>
      <c r="F78" s="22">
        <v>60254.28</v>
      </c>
      <c r="G78" s="22">
        <v>6392.56</v>
      </c>
      <c r="H78" s="23">
        <v>1.99</v>
      </c>
      <c r="I78" s="22">
        <v>39000</v>
      </c>
      <c r="J78" s="22">
        <v>1900</v>
      </c>
      <c r="K78" s="23">
        <v>1</v>
      </c>
    </row>
    <row r="79" spans="1:11" ht="15" customHeight="1" x14ac:dyDescent="0.2">
      <c r="A79" s="20" t="s">
        <v>239</v>
      </c>
      <c r="B79" s="21">
        <v>12932</v>
      </c>
      <c r="C79" s="22">
        <v>2618599901</v>
      </c>
      <c r="D79" s="22">
        <v>567689565</v>
      </c>
      <c r="E79" s="21">
        <v>21964</v>
      </c>
      <c r="F79" s="22">
        <v>202489.94</v>
      </c>
      <c r="G79" s="22">
        <v>43898.05</v>
      </c>
      <c r="H79" s="23">
        <v>1.7</v>
      </c>
      <c r="I79" s="22">
        <v>64000</v>
      </c>
      <c r="J79" s="22">
        <v>5200</v>
      </c>
      <c r="K79" s="23">
        <v>1</v>
      </c>
    </row>
    <row r="80" spans="1:11" ht="15" customHeight="1" x14ac:dyDescent="0.2">
      <c r="A80" s="20" t="s">
        <v>240</v>
      </c>
      <c r="B80" s="21">
        <v>1344</v>
      </c>
      <c r="C80" s="22">
        <v>82883214</v>
      </c>
      <c r="D80" s="22">
        <v>9535988</v>
      </c>
      <c r="E80" s="21">
        <v>2852</v>
      </c>
      <c r="F80" s="22">
        <v>61669.06</v>
      </c>
      <c r="G80" s="22">
        <v>7095.23</v>
      </c>
      <c r="H80" s="23">
        <v>2.12</v>
      </c>
      <c r="I80" s="22">
        <v>42000</v>
      </c>
      <c r="J80" s="22">
        <v>2300</v>
      </c>
      <c r="K80" s="23">
        <v>2</v>
      </c>
    </row>
    <row r="81" spans="1:11" ht="15" customHeight="1" x14ac:dyDescent="0.2">
      <c r="A81" s="20" t="s">
        <v>241</v>
      </c>
      <c r="B81" s="21">
        <v>9735</v>
      </c>
      <c r="C81" s="22">
        <v>585604850</v>
      </c>
      <c r="D81" s="22">
        <v>52359011</v>
      </c>
      <c r="E81" s="21">
        <v>22276</v>
      </c>
      <c r="F81" s="22">
        <v>60154.58</v>
      </c>
      <c r="G81" s="22">
        <v>5378.43</v>
      </c>
      <c r="H81" s="23">
        <v>2.29</v>
      </c>
      <c r="I81" s="22">
        <v>46000</v>
      </c>
      <c r="J81" s="22">
        <v>2700</v>
      </c>
      <c r="K81" s="23">
        <v>2</v>
      </c>
    </row>
    <row r="82" spans="1:11" ht="15" customHeight="1" x14ac:dyDescent="0.2">
      <c r="A82" s="20" t="s">
        <v>242</v>
      </c>
      <c r="B82" s="21">
        <v>1985</v>
      </c>
      <c r="C82" s="22">
        <v>162472823</v>
      </c>
      <c r="D82" s="22">
        <v>16823394</v>
      </c>
      <c r="E82" s="21">
        <v>4621</v>
      </c>
      <c r="F82" s="22">
        <v>81850.289999999994</v>
      </c>
      <c r="G82" s="22">
        <v>8475.26</v>
      </c>
      <c r="H82" s="23">
        <v>2.33</v>
      </c>
      <c r="I82" s="22">
        <v>66000</v>
      </c>
      <c r="J82" s="22">
        <v>4600</v>
      </c>
      <c r="K82" s="23">
        <v>2</v>
      </c>
    </row>
    <row r="83" spans="1:11" ht="15" customHeight="1" x14ac:dyDescent="0.2">
      <c r="A83" s="20" t="s">
        <v>243</v>
      </c>
      <c r="B83" s="21">
        <v>2508</v>
      </c>
      <c r="C83" s="22">
        <v>219164459</v>
      </c>
      <c r="D83" s="22">
        <v>24635469</v>
      </c>
      <c r="E83" s="21">
        <v>5904</v>
      </c>
      <c r="F83" s="22">
        <v>87386.15</v>
      </c>
      <c r="G83" s="22">
        <v>9822.75</v>
      </c>
      <c r="H83" s="23">
        <v>2.35</v>
      </c>
      <c r="I83" s="22">
        <v>73000</v>
      </c>
      <c r="J83" s="22">
        <v>5700</v>
      </c>
      <c r="K83" s="23">
        <v>2</v>
      </c>
    </row>
    <row r="84" spans="1:11" ht="15" customHeight="1" x14ac:dyDescent="0.2">
      <c r="A84" s="20" t="s">
        <v>244</v>
      </c>
      <c r="B84" s="21">
        <v>14512</v>
      </c>
      <c r="C84" s="22">
        <v>1137456247</v>
      </c>
      <c r="D84" s="22">
        <v>139368154</v>
      </c>
      <c r="E84" s="21">
        <v>30985</v>
      </c>
      <c r="F84" s="22">
        <v>78380.39</v>
      </c>
      <c r="G84" s="22">
        <v>9603.65</v>
      </c>
      <c r="H84" s="23">
        <v>2.14</v>
      </c>
      <c r="I84" s="22">
        <v>46000</v>
      </c>
      <c r="J84" s="22">
        <v>2700</v>
      </c>
      <c r="K84" s="23">
        <v>2</v>
      </c>
    </row>
    <row r="85" spans="1:11" ht="15" customHeight="1" x14ac:dyDescent="0.2">
      <c r="A85" s="20" t="s">
        <v>245</v>
      </c>
      <c r="B85" s="21">
        <v>3176</v>
      </c>
      <c r="C85" s="22">
        <v>306105490</v>
      </c>
      <c r="D85" s="22">
        <v>40222638</v>
      </c>
      <c r="E85" s="21">
        <v>7201</v>
      </c>
      <c r="F85" s="22">
        <v>96380.82</v>
      </c>
      <c r="G85" s="22">
        <v>12664.56</v>
      </c>
      <c r="H85" s="23">
        <v>2.27</v>
      </c>
      <c r="I85" s="22">
        <v>60000</v>
      </c>
      <c r="J85" s="22">
        <v>4100</v>
      </c>
      <c r="K85" s="23">
        <v>2</v>
      </c>
    </row>
    <row r="86" spans="1:11" ht="15" customHeight="1" x14ac:dyDescent="0.2">
      <c r="A86" s="20" t="s">
        <v>246</v>
      </c>
      <c r="B86" s="21">
        <v>5351</v>
      </c>
      <c r="C86" s="22">
        <v>305648522</v>
      </c>
      <c r="D86" s="22">
        <v>29392071</v>
      </c>
      <c r="E86" s="21">
        <v>10841</v>
      </c>
      <c r="F86" s="22">
        <v>57119.89</v>
      </c>
      <c r="G86" s="22">
        <v>5492.82</v>
      </c>
      <c r="H86" s="23">
        <v>2.0299999999999998</v>
      </c>
      <c r="I86" s="22">
        <v>39000</v>
      </c>
      <c r="J86" s="22">
        <v>2000</v>
      </c>
      <c r="K86" s="23">
        <v>2</v>
      </c>
    </row>
    <row r="87" spans="1:11" ht="15" customHeight="1" x14ac:dyDescent="0.2">
      <c r="A87" s="20" t="s">
        <v>247</v>
      </c>
      <c r="B87" s="21">
        <v>3349</v>
      </c>
      <c r="C87" s="22">
        <v>304656044</v>
      </c>
      <c r="D87" s="22">
        <v>36586219</v>
      </c>
      <c r="E87" s="21">
        <v>7693</v>
      </c>
      <c r="F87" s="22">
        <v>90969.26</v>
      </c>
      <c r="G87" s="22">
        <v>10924.52</v>
      </c>
      <c r="H87" s="23">
        <v>2.2999999999999998</v>
      </c>
      <c r="I87" s="22">
        <v>58000</v>
      </c>
      <c r="J87" s="22">
        <v>3700</v>
      </c>
      <c r="K87" s="23">
        <v>2</v>
      </c>
    </row>
    <row r="88" spans="1:11" ht="15" customHeight="1" x14ac:dyDescent="0.2">
      <c r="A88" s="20" t="s">
        <v>248</v>
      </c>
      <c r="B88" s="21">
        <v>39008</v>
      </c>
      <c r="C88" s="22">
        <v>2220200080</v>
      </c>
      <c r="D88" s="22">
        <v>239764027</v>
      </c>
      <c r="E88" s="21">
        <v>73583</v>
      </c>
      <c r="F88" s="22">
        <v>56916.53</v>
      </c>
      <c r="G88" s="22">
        <v>6146.53</v>
      </c>
      <c r="H88" s="23">
        <v>1.89</v>
      </c>
      <c r="I88" s="22">
        <v>31000</v>
      </c>
      <c r="J88" s="22">
        <v>1000</v>
      </c>
      <c r="K88" s="23">
        <v>1</v>
      </c>
    </row>
    <row r="89" spans="1:11" ht="15" customHeight="1" x14ac:dyDescent="0.2">
      <c r="A89" s="20" t="s">
        <v>249</v>
      </c>
      <c r="B89" s="21">
        <v>3229</v>
      </c>
      <c r="C89" s="22">
        <v>193102685</v>
      </c>
      <c r="D89" s="22">
        <v>18383363</v>
      </c>
      <c r="E89" s="21">
        <v>7093</v>
      </c>
      <c r="F89" s="22">
        <v>59802.63</v>
      </c>
      <c r="G89" s="22">
        <v>5693.21</v>
      </c>
      <c r="H89" s="23">
        <v>2.2000000000000002</v>
      </c>
      <c r="I89" s="22">
        <v>38000</v>
      </c>
      <c r="J89" s="22">
        <v>2000</v>
      </c>
      <c r="K89" s="23">
        <v>2</v>
      </c>
    </row>
    <row r="90" spans="1:11" ht="15" customHeight="1" x14ac:dyDescent="0.2">
      <c r="A90" s="20" t="s">
        <v>250</v>
      </c>
      <c r="B90" s="21">
        <v>1171</v>
      </c>
      <c r="C90" s="22">
        <v>79454707</v>
      </c>
      <c r="D90" s="22">
        <v>7439448</v>
      </c>
      <c r="E90" s="21">
        <v>2752</v>
      </c>
      <c r="F90" s="22">
        <v>67852.009999999995</v>
      </c>
      <c r="G90" s="22">
        <v>6353.07</v>
      </c>
      <c r="H90" s="23">
        <v>2.35</v>
      </c>
      <c r="I90" s="22">
        <v>52000</v>
      </c>
      <c r="J90" s="22">
        <v>3300</v>
      </c>
      <c r="K90" s="23">
        <v>2</v>
      </c>
    </row>
    <row r="91" spans="1:11" ht="15" customHeight="1" x14ac:dyDescent="0.2">
      <c r="A91" s="20" t="s">
        <v>251</v>
      </c>
      <c r="B91" s="21">
        <v>2746</v>
      </c>
      <c r="C91" s="22">
        <v>166145454</v>
      </c>
      <c r="D91" s="22">
        <v>15506583</v>
      </c>
      <c r="E91" s="21">
        <v>5412</v>
      </c>
      <c r="F91" s="22">
        <v>60504.54</v>
      </c>
      <c r="G91" s="22">
        <v>5646.97</v>
      </c>
      <c r="H91" s="23">
        <v>1.97</v>
      </c>
      <c r="I91" s="22">
        <v>46000</v>
      </c>
      <c r="J91" s="22">
        <v>2900</v>
      </c>
      <c r="K91" s="23">
        <v>2</v>
      </c>
    </row>
    <row r="92" spans="1:11" ht="15" customHeight="1" x14ac:dyDescent="0.2">
      <c r="A92" s="20" t="s">
        <v>252</v>
      </c>
      <c r="B92" s="21">
        <v>18382</v>
      </c>
      <c r="C92" s="22">
        <v>1598455274</v>
      </c>
      <c r="D92" s="22">
        <v>193829934</v>
      </c>
      <c r="E92" s="21">
        <v>39597</v>
      </c>
      <c r="F92" s="22">
        <v>86957.64</v>
      </c>
      <c r="G92" s="22">
        <v>10544.55</v>
      </c>
      <c r="H92" s="23">
        <v>2.15</v>
      </c>
      <c r="I92" s="22">
        <v>59000</v>
      </c>
      <c r="J92" s="22">
        <v>4200</v>
      </c>
      <c r="K92" s="23">
        <v>2</v>
      </c>
    </row>
    <row r="93" spans="1:11" ht="15" customHeight="1" x14ac:dyDescent="0.2">
      <c r="A93" s="20" t="s">
        <v>253</v>
      </c>
      <c r="B93" s="21">
        <v>4227</v>
      </c>
      <c r="C93" s="22">
        <v>256446365</v>
      </c>
      <c r="D93" s="22">
        <v>26093167</v>
      </c>
      <c r="E93" s="21">
        <v>10117</v>
      </c>
      <c r="F93" s="22">
        <v>60668.65</v>
      </c>
      <c r="G93" s="22">
        <v>6172.98</v>
      </c>
      <c r="H93" s="23">
        <v>2.39</v>
      </c>
      <c r="I93" s="22">
        <v>45000</v>
      </c>
      <c r="J93" s="22">
        <v>2400</v>
      </c>
      <c r="K93" s="23">
        <v>2</v>
      </c>
    </row>
    <row r="94" spans="1:11" ht="15" customHeight="1" x14ac:dyDescent="0.2">
      <c r="A94" s="20" t="s">
        <v>254</v>
      </c>
      <c r="B94" s="21">
        <v>17322</v>
      </c>
      <c r="C94" s="22">
        <v>1003036527</v>
      </c>
      <c r="D94" s="22">
        <v>87609668</v>
      </c>
      <c r="E94" s="21">
        <v>35028</v>
      </c>
      <c r="F94" s="22">
        <v>57905.35</v>
      </c>
      <c r="G94" s="22">
        <v>5057.71</v>
      </c>
      <c r="H94" s="23">
        <v>2.02</v>
      </c>
      <c r="I94" s="22">
        <v>48000</v>
      </c>
      <c r="J94" s="22">
        <v>3100</v>
      </c>
      <c r="K94" s="23">
        <v>2</v>
      </c>
    </row>
    <row r="95" spans="1:11" ht="15" customHeight="1" x14ac:dyDescent="0.2">
      <c r="A95" s="20" t="s">
        <v>255</v>
      </c>
      <c r="B95" s="21">
        <v>3706</v>
      </c>
      <c r="C95" s="22">
        <v>317926133</v>
      </c>
      <c r="D95" s="22">
        <v>37167538</v>
      </c>
      <c r="E95" s="21">
        <v>8719</v>
      </c>
      <c r="F95" s="22">
        <v>85786.87</v>
      </c>
      <c r="G95" s="22">
        <v>10029.02</v>
      </c>
      <c r="H95" s="23">
        <v>2.35</v>
      </c>
      <c r="I95" s="22">
        <v>59000</v>
      </c>
      <c r="J95" s="22">
        <v>3800</v>
      </c>
      <c r="K95" s="23">
        <v>2</v>
      </c>
    </row>
    <row r="96" spans="1:11" ht="15" customHeight="1" x14ac:dyDescent="0.2">
      <c r="A96" s="20" t="s">
        <v>256</v>
      </c>
      <c r="B96" s="21">
        <v>1046</v>
      </c>
      <c r="C96" s="22">
        <v>52921387</v>
      </c>
      <c r="D96" s="22">
        <v>4449091</v>
      </c>
      <c r="E96" s="21">
        <v>2266</v>
      </c>
      <c r="F96" s="22">
        <v>50594.06</v>
      </c>
      <c r="G96" s="22">
        <v>4253.43</v>
      </c>
      <c r="H96" s="23">
        <v>2.17</v>
      </c>
      <c r="I96" s="22">
        <v>37000</v>
      </c>
      <c r="J96" s="22">
        <v>1900</v>
      </c>
      <c r="K96" s="23">
        <v>2</v>
      </c>
    </row>
    <row r="97" spans="1:11" ht="15" customHeight="1" x14ac:dyDescent="0.2">
      <c r="A97" s="20" t="s">
        <v>257</v>
      </c>
      <c r="B97" s="21">
        <v>155022</v>
      </c>
      <c r="C97" s="22">
        <v>12169090137</v>
      </c>
      <c r="D97" s="22">
        <v>1693431747</v>
      </c>
      <c r="E97" s="21">
        <v>259282</v>
      </c>
      <c r="F97" s="22">
        <v>78499.12</v>
      </c>
      <c r="G97" s="22">
        <v>10923.82</v>
      </c>
      <c r="H97" s="23">
        <v>1.67</v>
      </c>
      <c r="I97" s="22">
        <v>44000</v>
      </c>
      <c r="J97" s="22">
        <v>2900</v>
      </c>
      <c r="K97" s="23">
        <v>1</v>
      </c>
    </row>
    <row r="98" spans="1:11" ht="15" customHeight="1" x14ac:dyDescent="0.2">
      <c r="A98" s="20" t="s">
        <v>258</v>
      </c>
      <c r="B98" s="21">
        <v>44919</v>
      </c>
      <c r="C98" s="22">
        <v>4327566972</v>
      </c>
      <c r="D98" s="22">
        <v>616130820</v>
      </c>
      <c r="E98" s="21">
        <v>86051</v>
      </c>
      <c r="F98" s="22">
        <v>96341.57</v>
      </c>
      <c r="G98" s="22">
        <v>13716.49</v>
      </c>
      <c r="H98" s="23">
        <v>1.92</v>
      </c>
      <c r="I98" s="22">
        <v>54000</v>
      </c>
      <c r="J98" s="22">
        <v>3800</v>
      </c>
      <c r="K98" s="23">
        <v>2</v>
      </c>
    </row>
    <row r="99" spans="1:11" ht="15" customHeight="1" x14ac:dyDescent="0.2">
      <c r="A99" s="20" t="s">
        <v>259</v>
      </c>
      <c r="B99" s="21">
        <v>2789</v>
      </c>
      <c r="C99" s="22">
        <v>230851485</v>
      </c>
      <c r="D99" s="22">
        <v>30257356</v>
      </c>
      <c r="E99" s="21">
        <v>6118</v>
      </c>
      <c r="F99" s="22">
        <v>82772.14</v>
      </c>
      <c r="G99" s="22">
        <v>10848.82</v>
      </c>
      <c r="H99" s="23">
        <v>2.19</v>
      </c>
      <c r="I99" s="22">
        <v>47000</v>
      </c>
      <c r="J99" s="22">
        <v>2400</v>
      </c>
      <c r="K99" s="23">
        <v>2</v>
      </c>
    </row>
    <row r="100" spans="1:11" ht="15" customHeight="1" x14ac:dyDescent="0.2">
      <c r="A100" s="20" t="s">
        <v>260</v>
      </c>
      <c r="B100" s="21">
        <v>5613</v>
      </c>
      <c r="C100" s="22">
        <v>376680236</v>
      </c>
      <c r="D100" s="22">
        <v>34391325</v>
      </c>
      <c r="E100" s="21">
        <v>14458</v>
      </c>
      <c r="F100" s="22">
        <v>67108.539999999994</v>
      </c>
      <c r="G100" s="22">
        <v>6127.08</v>
      </c>
      <c r="H100" s="23">
        <v>2.58</v>
      </c>
      <c r="I100" s="22">
        <v>56000</v>
      </c>
      <c r="J100" s="22">
        <v>3400</v>
      </c>
      <c r="K100" s="23">
        <v>2</v>
      </c>
    </row>
    <row r="101" spans="1:11" ht="15" customHeight="1" x14ac:dyDescent="0.2">
      <c r="A101" s="20" t="s">
        <v>261</v>
      </c>
      <c r="B101" s="21">
        <v>14302</v>
      </c>
      <c r="C101" s="22">
        <v>1306997949</v>
      </c>
      <c r="D101" s="22">
        <v>151845609</v>
      </c>
      <c r="E101" s="21">
        <v>38299</v>
      </c>
      <c r="F101" s="22">
        <v>91385.68</v>
      </c>
      <c r="G101" s="22">
        <v>10617.09</v>
      </c>
      <c r="H101" s="23">
        <v>2.68</v>
      </c>
      <c r="I101" s="22">
        <v>73000</v>
      </c>
      <c r="J101" s="22">
        <v>5400</v>
      </c>
      <c r="K101" s="23">
        <v>2</v>
      </c>
    </row>
    <row r="102" spans="1:11" ht="15" customHeight="1" x14ac:dyDescent="0.2">
      <c r="A102" s="20" t="s">
        <v>262</v>
      </c>
      <c r="B102" s="21">
        <v>5567</v>
      </c>
      <c r="C102" s="22">
        <v>389687612</v>
      </c>
      <c r="D102" s="22">
        <v>38330051</v>
      </c>
      <c r="E102" s="21">
        <v>13370</v>
      </c>
      <c r="F102" s="22">
        <v>69999.570000000007</v>
      </c>
      <c r="G102" s="22">
        <v>6885.23</v>
      </c>
      <c r="H102" s="23">
        <v>2.4</v>
      </c>
      <c r="I102" s="22">
        <v>53000</v>
      </c>
      <c r="J102" s="22">
        <v>3300</v>
      </c>
      <c r="K102" s="23">
        <v>2</v>
      </c>
    </row>
    <row r="103" spans="1:11" ht="15" customHeight="1" x14ac:dyDescent="0.2">
      <c r="A103" s="20" t="s">
        <v>263</v>
      </c>
      <c r="B103" s="21">
        <v>32108</v>
      </c>
      <c r="C103" s="22">
        <v>3368059978</v>
      </c>
      <c r="D103" s="22">
        <v>474917970</v>
      </c>
      <c r="E103" s="21">
        <v>67262</v>
      </c>
      <c r="F103" s="22">
        <v>104897.84</v>
      </c>
      <c r="G103" s="22">
        <v>14791.27</v>
      </c>
      <c r="H103" s="23">
        <v>2.09</v>
      </c>
      <c r="I103" s="22">
        <v>66000</v>
      </c>
      <c r="J103" s="22">
        <v>5100</v>
      </c>
      <c r="K103" s="23">
        <v>2</v>
      </c>
    </row>
    <row r="104" spans="1:11" ht="15" customHeight="1" x14ac:dyDescent="0.2">
      <c r="A104" s="20" t="s">
        <v>264</v>
      </c>
      <c r="B104" s="21">
        <v>3242</v>
      </c>
      <c r="C104" s="22">
        <v>235177176</v>
      </c>
      <c r="D104" s="22">
        <v>27064992</v>
      </c>
      <c r="E104" s="21">
        <v>6398</v>
      </c>
      <c r="F104" s="22">
        <v>72540.77</v>
      </c>
      <c r="G104" s="22">
        <v>8348.24</v>
      </c>
      <c r="H104" s="23">
        <v>1.97</v>
      </c>
      <c r="I104" s="22">
        <v>51000</v>
      </c>
      <c r="J104" s="22">
        <v>3300</v>
      </c>
      <c r="K104" s="23">
        <v>2</v>
      </c>
    </row>
    <row r="105" spans="1:11" ht="15" customHeight="1" x14ac:dyDescent="0.2">
      <c r="A105" s="20" t="s">
        <v>265</v>
      </c>
      <c r="B105" s="21">
        <v>9203</v>
      </c>
      <c r="C105" s="22">
        <v>463499690</v>
      </c>
      <c r="D105" s="22">
        <v>45945033</v>
      </c>
      <c r="E105" s="21">
        <v>14301</v>
      </c>
      <c r="F105" s="22">
        <v>50363.98</v>
      </c>
      <c r="G105" s="22">
        <v>4992.3999999999996</v>
      </c>
      <c r="H105" s="23">
        <v>1.55</v>
      </c>
      <c r="I105" s="22">
        <v>39000</v>
      </c>
      <c r="J105" s="22">
        <v>2500</v>
      </c>
      <c r="K105" s="23">
        <v>1</v>
      </c>
    </row>
    <row r="106" spans="1:11" ht="15" customHeight="1" x14ac:dyDescent="0.2">
      <c r="A106" s="20" t="s">
        <v>266</v>
      </c>
      <c r="B106" s="21">
        <v>2541</v>
      </c>
      <c r="C106" s="22">
        <v>241124599</v>
      </c>
      <c r="D106" s="22">
        <v>28808544</v>
      </c>
      <c r="E106" s="21">
        <v>5821</v>
      </c>
      <c r="F106" s="22">
        <v>94893.58</v>
      </c>
      <c r="G106" s="22">
        <v>11337.48</v>
      </c>
      <c r="H106" s="23">
        <v>2.29</v>
      </c>
      <c r="I106" s="22">
        <v>75000</v>
      </c>
      <c r="J106" s="22">
        <v>5900</v>
      </c>
      <c r="K106" s="23">
        <v>2</v>
      </c>
    </row>
    <row r="107" spans="1:11" ht="15" customHeight="1" x14ac:dyDescent="0.2">
      <c r="A107" s="20" t="s">
        <v>267</v>
      </c>
      <c r="B107" s="21">
        <v>17270</v>
      </c>
      <c r="C107" s="22">
        <v>1232148339</v>
      </c>
      <c r="D107" s="22">
        <v>127251873</v>
      </c>
      <c r="E107" s="21">
        <v>40894</v>
      </c>
      <c r="F107" s="22">
        <v>71346.17</v>
      </c>
      <c r="G107" s="22">
        <v>7368.38</v>
      </c>
      <c r="H107" s="23">
        <v>2.37</v>
      </c>
      <c r="I107" s="22">
        <v>52000</v>
      </c>
      <c r="J107" s="22">
        <v>3300</v>
      </c>
      <c r="K107" s="23">
        <v>2</v>
      </c>
    </row>
    <row r="108" spans="1:11" ht="15" customHeight="1" x14ac:dyDescent="0.2">
      <c r="A108" s="20" t="s">
        <v>268</v>
      </c>
      <c r="B108" s="21">
        <v>13543</v>
      </c>
      <c r="C108" s="22">
        <v>959341910</v>
      </c>
      <c r="D108" s="22">
        <v>101576545</v>
      </c>
      <c r="E108" s="21">
        <v>31148</v>
      </c>
      <c r="F108" s="22">
        <v>70836.740000000005</v>
      </c>
      <c r="G108" s="22">
        <v>7500.3</v>
      </c>
      <c r="H108" s="23">
        <v>2.2999999999999998</v>
      </c>
      <c r="I108" s="22">
        <v>49000</v>
      </c>
      <c r="J108" s="22">
        <v>3000</v>
      </c>
      <c r="K108" s="23">
        <v>2</v>
      </c>
    </row>
    <row r="109" spans="1:11" ht="15" customHeight="1" x14ac:dyDescent="0.2">
      <c r="A109" s="20" t="s">
        <v>269</v>
      </c>
      <c r="B109" s="21">
        <v>39807</v>
      </c>
      <c r="C109" s="22">
        <v>2972675540</v>
      </c>
      <c r="D109" s="22">
        <v>360978168</v>
      </c>
      <c r="E109" s="21">
        <v>79139</v>
      </c>
      <c r="F109" s="22">
        <v>74677.210000000006</v>
      </c>
      <c r="G109" s="22">
        <v>9068.2099999999991</v>
      </c>
      <c r="H109" s="23">
        <v>1.99</v>
      </c>
      <c r="I109" s="22">
        <v>42000</v>
      </c>
      <c r="J109" s="22">
        <v>2300</v>
      </c>
      <c r="K109" s="23">
        <v>2</v>
      </c>
    </row>
    <row r="110" spans="1:11" ht="15" customHeight="1" x14ac:dyDescent="0.2">
      <c r="A110" s="20" t="s">
        <v>270</v>
      </c>
      <c r="B110" s="21">
        <v>3729</v>
      </c>
      <c r="C110" s="22">
        <v>323039771</v>
      </c>
      <c r="D110" s="22">
        <v>36550287</v>
      </c>
      <c r="E110" s="21">
        <v>9311</v>
      </c>
      <c r="F110" s="22">
        <v>86629.06</v>
      </c>
      <c r="G110" s="22">
        <v>9801.6299999999992</v>
      </c>
      <c r="H110" s="23">
        <v>2.5</v>
      </c>
      <c r="I110" s="22">
        <v>73000</v>
      </c>
      <c r="J110" s="22">
        <v>5500</v>
      </c>
      <c r="K110" s="23">
        <v>2</v>
      </c>
    </row>
    <row r="111" spans="1:11" ht="15" customHeight="1" x14ac:dyDescent="0.2">
      <c r="A111" s="20" t="s">
        <v>271</v>
      </c>
      <c r="B111" s="21">
        <v>1978</v>
      </c>
      <c r="C111" s="22">
        <v>94921738</v>
      </c>
      <c r="D111" s="22">
        <v>7175524</v>
      </c>
      <c r="E111" s="21">
        <v>3897</v>
      </c>
      <c r="F111" s="22">
        <v>47988.75</v>
      </c>
      <c r="G111" s="22">
        <v>3627.67</v>
      </c>
      <c r="H111" s="23">
        <v>1.97</v>
      </c>
      <c r="I111" s="22">
        <v>42000</v>
      </c>
      <c r="J111" s="22">
        <v>2500</v>
      </c>
      <c r="K111" s="23">
        <v>2</v>
      </c>
    </row>
    <row r="112" spans="1:11" ht="15" customHeight="1" x14ac:dyDescent="0.2">
      <c r="A112" s="20" t="s">
        <v>272</v>
      </c>
      <c r="B112" s="21">
        <v>12742</v>
      </c>
      <c r="C112" s="22">
        <v>1072794250</v>
      </c>
      <c r="D112" s="22">
        <v>118138357</v>
      </c>
      <c r="E112" s="21">
        <v>30270</v>
      </c>
      <c r="F112" s="22">
        <v>84193.55</v>
      </c>
      <c r="G112" s="22">
        <v>9271.57</v>
      </c>
      <c r="H112" s="23">
        <v>2.38</v>
      </c>
      <c r="I112" s="22">
        <v>69000</v>
      </c>
      <c r="J112" s="22">
        <v>4900</v>
      </c>
      <c r="K112" s="23">
        <v>2</v>
      </c>
    </row>
    <row r="113" spans="1:11" ht="15" customHeight="1" x14ac:dyDescent="0.2">
      <c r="A113" s="20" t="s">
        <v>273</v>
      </c>
      <c r="B113" s="21">
        <v>23110</v>
      </c>
      <c r="C113" s="22">
        <v>1344982886</v>
      </c>
      <c r="D113" s="22">
        <v>127340087</v>
      </c>
      <c r="E113" s="21">
        <v>43508</v>
      </c>
      <c r="F113" s="22">
        <v>58199.17</v>
      </c>
      <c r="G113" s="22">
        <v>5510.17</v>
      </c>
      <c r="H113" s="23">
        <v>1.88</v>
      </c>
      <c r="I113" s="22">
        <v>44000</v>
      </c>
      <c r="J113" s="22">
        <v>2800</v>
      </c>
      <c r="K113" s="23">
        <v>1</v>
      </c>
    </row>
    <row r="114" spans="1:11" ht="15" customHeight="1" x14ac:dyDescent="0.2">
      <c r="A114" s="20" t="s">
        <v>274</v>
      </c>
      <c r="B114" s="21">
        <v>17849</v>
      </c>
      <c r="C114" s="22">
        <v>1062611298</v>
      </c>
      <c r="D114" s="22">
        <v>97171784</v>
      </c>
      <c r="E114" s="21">
        <v>37983</v>
      </c>
      <c r="F114" s="22">
        <v>59533.38</v>
      </c>
      <c r="G114" s="22">
        <v>5444.1</v>
      </c>
      <c r="H114" s="23">
        <v>2.13</v>
      </c>
      <c r="I114" s="22">
        <v>48000</v>
      </c>
      <c r="J114" s="22">
        <v>3100</v>
      </c>
      <c r="K114" s="23">
        <v>2</v>
      </c>
    </row>
    <row r="115" spans="1:11" ht="15" customHeight="1" x14ac:dyDescent="0.2">
      <c r="A115" s="20" t="s">
        <v>275</v>
      </c>
      <c r="B115" s="21">
        <v>5252</v>
      </c>
      <c r="C115" s="22">
        <v>336761845</v>
      </c>
      <c r="D115" s="22">
        <v>31083050</v>
      </c>
      <c r="E115" s="21">
        <v>12286</v>
      </c>
      <c r="F115" s="22">
        <v>64120.69</v>
      </c>
      <c r="G115" s="22">
        <v>5918.33</v>
      </c>
      <c r="H115" s="23">
        <v>2.34</v>
      </c>
      <c r="I115" s="22">
        <v>51000</v>
      </c>
      <c r="J115" s="22">
        <v>3100</v>
      </c>
      <c r="K115" s="23">
        <v>2</v>
      </c>
    </row>
    <row r="116" spans="1:11" ht="15" customHeight="1" x14ac:dyDescent="0.2">
      <c r="A116" s="20" t="s">
        <v>276</v>
      </c>
      <c r="B116" s="21">
        <v>10356</v>
      </c>
      <c r="C116" s="22">
        <v>601458083</v>
      </c>
      <c r="D116" s="22">
        <v>57196346</v>
      </c>
      <c r="E116" s="21">
        <v>23666</v>
      </c>
      <c r="F116" s="22">
        <v>58078.22</v>
      </c>
      <c r="G116" s="22">
        <v>5523.02</v>
      </c>
      <c r="H116" s="23">
        <v>2.29</v>
      </c>
      <c r="I116" s="22">
        <v>42000</v>
      </c>
      <c r="J116" s="22">
        <v>2200</v>
      </c>
      <c r="K116" s="23">
        <v>2</v>
      </c>
    </row>
    <row r="117" spans="1:11" ht="15" customHeight="1" x14ac:dyDescent="0.2">
      <c r="A117" s="20" t="s">
        <v>277</v>
      </c>
      <c r="B117" s="21">
        <v>5324</v>
      </c>
      <c r="C117" s="22">
        <v>406404271</v>
      </c>
      <c r="D117" s="22">
        <v>46147861</v>
      </c>
      <c r="E117" s="21">
        <v>11562</v>
      </c>
      <c r="F117" s="22">
        <v>76334.39</v>
      </c>
      <c r="G117" s="22">
        <v>8667.89</v>
      </c>
      <c r="H117" s="23">
        <v>2.17</v>
      </c>
      <c r="I117" s="22">
        <v>49000</v>
      </c>
      <c r="J117" s="22">
        <v>3200</v>
      </c>
      <c r="K117" s="23">
        <v>2</v>
      </c>
    </row>
    <row r="118" spans="1:11" ht="15" customHeight="1" x14ac:dyDescent="0.2">
      <c r="A118" s="20" t="s">
        <v>278</v>
      </c>
      <c r="B118" s="21">
        <v>1708</v>
      </c>
      <c r="C118" s="22">
        <v>95253412</v>
      </c>
      <c r="D118" s="22">
        <v>8099364</v>
      </c>
      <c r="E118" s="21">
        <v>3549</v>
      </c>
      <c r="F118" s="22">
        <v>55768.98</v>
      </c>
      <c r="G118" s="22">
        <v>4742.0200000000004</v>
      </c>
      <c r="H118" s="23">
        <v>2.08</v>
      </c>
      <c r="I118" s="22">
        <v>46000</v>
      </c>
      <c r="J118" s="22">
        <v>2900</v>
      </c>
      <c r="K118" s="23">
        <v>2</v>
      </c>
    </row>
    <row r="119" spans="1:11" ht="15" customHeight="1" x14ac:dyDescent="0.2">
      <c r="A119" s="20" t="s">
        <v>279</v>
      </c>
      <c r="B119" s="21">
        <v>11916</v>
      </c>
      <c r="C119" s="22">
        <v>926043827</v>
      </c>
      <c r="D119" s="22">
        <v>110165776</v>
      </c>
      <c r="E119" s="21">
        <v>24747</v>
      </c>
      <c r="F119" s="22">
        <v>77714.320000000007</v>
      </c>
      <c r="G119" s="22">
        <v>9245.2000000000007</v>
      </c>
      <c r="H119" s="23">
        <v>2.08</v>
      </c>
      <c r="I119" s="22">
        <v>47000</v>
      </c>
      <c r="J119" s="22">
        <v>2600</v>
      </c>
      <c r="K119" s="23">
        <v>2</v>
      </c>
    </row>
    <row r="120" spans="1:11" ht="15" customHeight="1" x14ac:dyDescent="0.2">
      <c r="A120" s="20" t="s">
        <v>280</v>
      </c>
      <c r="B120" s="21">
        <v>2182</v>
      </c>
      <c r="C120" s="22">
        <v>187396797</v>
      </c>
      <c r="D120" s="22">
        <v>22320984</v>
      </c>
      <c r="E120" s="21">
        <v>5044</v>
      </c>
      <c r="F120" s="22">
        <v>85883.04</v>
      </c>
      <c r="G120" s="22">
        <v>10229.6</v>
      </c>
      <c r="H120" s="23">
        <v>2.31</v>
      </c>
      <c r="I120" s="22">
        <v>58000</v>
      </c>
      <c r="J120" s="22">
        <v>3900</v>
      </c>
      <c r="K120" s="23">
        <v>2</v>
      </c>
    </row>
    <row r="121" spans="1:11" ht="15" customHeight="1" x14ac:dyDescent="0.2">
      <c r="A121" s="20" t="s">
        <v>281</v>
      </c>
      <c r="B121" s="21">
        <v>2265</v>
      </c>
      <c r="C121" s="22">
        <v>185468365</v>
      </c>
      <c r="D121" s="22">
        <v>20902896</v>
      </c>
      <c r="E121" s="21">
        <v>4885</v>
      </c>
      <c r="F121" s="22">
        <v>81884.490000000005</v>
      </c>
      <c r="G121" s="22">
        <v>9228.65</v>
      </c>
      <c r="H121" s="23">
        <v>2.16</v>
      </c>
      <c r="I121" s="22">
        <v>60000</v>
      </c>
      <c r="J121" s="22">
        <v>4300</v>
      </c>
      <c r="K121" s="23">
        <v>2</v>
      </c>
    </row>
    <row r="122" spans="1:11" ht="15" customHeight="1" x14ac:dyDescent="0.2">
      <c r="A122" s="20" t="s">
        <v>282</v>
      </c>
      <c r="B122" s="21">
        <v>8109</v>
      </c>
      <c r="C122" s="22">
        <v>632502865</v>
      </c>
      <c r="D122" s="22">
        <v>69502478</v>
      </c>
      <c r="E122" s="21">
        <v>16690</v>
      </c>
      <c r="F122" s="22">
        <v>78000.11</v>
      </c>
      <c r="G122" s="22">
        <v>8571.0300000000007</v>
      </c>
      <c r="H122" s="23">
        <v>2.06</v>
      </c>
      <c r="I122" s="22">
        <v>59000</v>
      </c>
      <c r="J122" s="22">
        <v>4300</v>
      </c>
      <c r="K122" s="23">
        <v>2</v>
      </c>
    </row>
    <row r="123" spans="1:11" ht="15" customHeight="1" x14ac:dyDescent="0.2">
      <c r="A123" s="20" t="s">
        <v>283</v>
      </c>
      <c r="B123" s="21">
        <v>50434</v>
      </c>
      <c r="C123" s="22">
        <v>3275763666</v>
      </c>
      <c r="D123" s="22">
        <v>326543303</v>
      </c>
      <c r="E123" s="21">
        <v>102407</v>
      </c>
      <c r="F123" s="22">
        <v>64951.49</v>
      </c>
      <c r="G123" s="22">
        <v>6474.67</v>
      </c>
      <c r="H123" s="23">
        <v>2.0299999999999998</v>
      </c>
      <c r="I123" s="22">
        <v>48000</v>
      </c>
      <c r="J123" s="22">
        <v>3100</v>
      </c>
      <c r="K123" s="23">
        <v>2</v>
      </c>
    </row>
    <row r="124" spans="1:11" ht="15" customHeight="1" x14ac:dyDescent="0.2">
      <c r="A124" s="20" t="s">
        <v>284</v>
      </c>
      <c r="B124" s="21">
        <v>4200</v>
      </c>
      <c r="C124" s="22">
        <v>362621593</v>
      </c>
      <c r="D124" s="22">
        <v>41836966</v>
      </c>
      <c r="E124" s="21">
        <v>9569</v>
      </c>
      <c r="F124" s="22">
        <v>86338.47</v>
      </c>
      <c r="G124" s="22">
        <v>9961.18</v>
      </c>
      <c r="H124" s="23">
        <v>2.2799999999999998</v>
      </c>
      <c r="I124" s="22">
        <v>67000</v>
      </c>
      <c r="J124" s="22">
        <v>5000</v>
      </c>
      <c r="K124" s="23">
        <v>2</v>
      </c>
    </row>
    <row r="125" spans="1:11" ht="15" customHeight="1" x14ac:dyDescent="0.2">
      <c r="A125" s="20" t="s">
        <v>285</v>
      </c>
      <c r="B125" s="21">
        <v>48309</v>
      </c>
      <c r="C125" s="22">
        <v>2413263275</v>
      </c>
      <c r="D125" s="22">
        <v>202544282</v>
      </c>
      <c r="E125" s="21">
        <v>95969</v>
      </c>
      <c r="F125" s="22">
        <v>49954.73</v>
      </c>
      <c r="G125" s="22">
        <v>4192.68</v>
      </c>
      <c r="H125" s="23">
        <v>1.99</v>
      </c>
      <c r="I125" s="22">
        <v>39000</v>
      </c>
      <c r="J125" s="22">
        <v>2200</v>
      </c>
      <c r="K125" s="23">
        <v>2</v>
      </c>
    </row>
    <row r="126" spans="1:11" ht="15" customHeight="1" x14ac:dyDescent="0.2">
      <c r="A126" s="20" t="s">
        <v>286</v>
      </c>
      <c r="B126" s="21">
        <v>1705</v>
      </c>
      <c r="C126" s="22">
        <v>132254694</v>
      </c>
      <c r="D126" s="22">
        <v>14207632</v>
      </c>
      <c r="E126" s="21">
        <v>3717</v>
      </c>
      <c r="F126" s="22">
        <v>77568.740000000005</v>
      </c>
      <c r="G126" s="22">
        <v>8332.92</v>
      </c>
      <c r="H126" s="23">
        <v>2.1800000000000002</v>
      </c>
      <c r="I126" s="22">
        <v>60000</v>
      </c>
      <c r="J126" s="22">
        <v>4000</v>
      </c>
      <c r="K126" s="23">
        <v>2</v>
      </c>
    </row>
    <row r="127" spans="1:11" ht="15" customHeight="1" x14ac:dyDescent="0.2">
      <c r="A127" s="20" t="s">
        <v>287</v>
      </c>
      <c r="B127" s="21">
        <v>4505</v>
      </c>
      <c r="C127" s="22">
        <v>333822892</v>
      </c>
      <c r="D127" s="22">
        <v>36872749</v>
      </c>
      <c r="E127" s="21">
        <v>9927</v>
      </c>
      <c r="F127" s="22">
        <v>74100.53</v>
      </c>
      <c r="G127" s="22">
        <v>8184.85</v>
      </c>
      <c r="H127" s="23">
        <v>2.2000000000000002</v>
      </c>
      <c r="I127" s="22">
        <v>56000</v>
      </c>
      <c r="J127" s="22">
        <v>4000</v>
      </c>
      <c r="K127" s="23">
        <v>2</v>
      </c>
    </row>
    <row r="129" spans="1:11" ht="15" customHeight="1" x14ac:dyDescent="0.2">
      <c r="A129" s="56" t="s">
        <v>66</v>
      </c>
      <c r="B129" s="57"/>
      <c r="C129" s="57"/>
      <c r="D129" s="57"/>
      <c r="E129" s="57"/>
      <c r="F129" s="57"/>
      <c r="G129" s="57"/>
      <c r="H129" s="57"/>
      <c r="I129" s="57"/>
      <c r="J129" s="57"/>
      <c r="K129" s="57"/>
    </row>
    <row r="130" spans="1:11" ht="15" customHeight="1" x14ac:dyDescent="0.2">
      <c r="A130" s="56" t="s">
        <v>97</v>
      </c>
      <c r="B130" s="57"/>
      <c r="C130" s="57"/>
      <c r="D130" s="57"/>
      <c r="E130" s="57"/>
      <c r="F130" s="57"/>
      <c r="G130" s="57"/>
      <c r="H130" s="57"/>
      <c r="I130" s="57"/>
      <c r="J130" s="57"/>
      <c r="K130" s="57"/>
    </row>
    <row r="131" spans="1:11" ht="15" customHeight="1" x14ac:dyDescent="0.2">
      <c r="A131" s="56" t="s">
        <v>288</v>
      </c>
      <c r="B131" s="57"/>
      <c r="C131" s="57"/>
      <c r="D131" s="57"/>
      <c r="E131" s="57"/>
      <c r="F131" s="57"/>
      <c r="G131" s="57"/>
      <c r="H131" s="57"/>
      <c r="I131" s="57"/>
      <c r="J131" s="57"/>
      <c r="K131" s="57"/>
    </row>
  </sheetData>
  <mergeCells count="10">
    <mergeCell ref="A1:K1"/>
    <mergeCell ref="A2:K2"/>
    <mergeCell ref="A3:K3"/>
    <mergeCell ref="A4:K4"/>
    <mergeCell ref="A5:K5"/>
    <mergeCell ref="A6:K6"/>
    <mergeCell ref="A7:K7"/>
    <mergeCell ref="A129:K129"/>
    <mergeCell ref="A130:K130"/>
    <mergeCell ref="A131:K13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zoomScaleNormal="100" workbookViewId="0">
      <pane ySplit="9" topLeftCell="A10" activePane="bottomLeft" state="frozen"/>
      <selection pane="bottomLeft" sqref="A1:O1"/>
    </sheetView>
  </sheetViews>
  <sheetFormatPr defaultColWidth="12" defaultRowHeight="12.95" customHeight="1" x14ac:dyDescent="0.2"/>
  <cols>
    <col min="1" max="1" width="30.6640625" bestFit="1" customWidth="1"/>
    <col min="2" max="15" width="19.6640625" bestFit="1" customWidth="1"/>
  </cols>
  <sheetData>
    <row r="1" spans="1:15" ht="17.100000000000001" customHeight="1" x14ac:dyDescent="0.25">
      <c r="A1" s="64" t="s">
        <v>67</v>
      </c>
      <c r="B1" s="57"/>
      <c r="C1" s="57"/>
      <c r="D1" s="57"/>
      <c r="E1" s="57"/>
      <c r="F1" s="57"/>
      <c r="G1" s="57"/>
      <c r="H1" s="57"/>
      <c r="I1" s="57"/>
      <c r="J1" s="57"/>
      <c r="K1" s="57"/>
      <c r="L1" s="57"/>
      <c r="M1" s="57"/>
      <c r="N1" s="57"/>
      <c r="O1" s="57"/>
    </row>
    <row r="2" spans="1:15" ht="17.100000000000001" customHeight="1" x14ac:dyDescent="0.3">
      <c r="A2" s="59" t="s">
        <v>1</v>
      </c>
      <c r="B2" s="57"/>
      <c r="C2" s="57"/>
      <c r="D2" s="57"/>
      <c r="E2" s="57"/>
      <c r="F2" s="57"/>
      <c r="G2" s="57"/>
      <c r="H2" s="57"/>
      <c r="I2" s="57"/>
      <c r="J2" s="57"/>
      <c r="K2" s="57"/>
      <c r="L2" s="57"/>
      <c r="M2" s="57"/>
      <c r="N2" s="57"/>
      <c r="O2" s="57"/>
    </row>
    <row r="3" spans="1:15" ht="17.100000000000001" customHeight="1" x14ac:dyDescent="0.3">
      <c r="A3" s="58" t="s">
        <v>70</v>
      </c>
      <c r="B3" s="57"/>
      <c r="C3" s="57"/>
      <c r="D3" s="57"/>
      <c r="E3" s="57"/>
      <c r="F3" s="57"/>
      <c r="G3" s="57"/>
      <c r="H3" s="57"/>
      <c r="I3" s="57"/>
      <c r="J3" s="57"/>
      <c r="K3" s="57"/>
      <c r="L3" s="57"/>
      <c r="M3" s="57"/>
      <c r="N3" s="57"/>
      <c r="O3" s="57"/>
    </row>
    <row r="4" spans="1:15" ht="17.100000000000001" customHeight="1" x14ac:dyDescent="0.3">
      <c r="A4" s="59" t="s">
        <v>1</v>
      </c>
      <c r="B4" s="57"/>
      <c r="C4" s="57"/>
      <c r="D4" s="57"/>
      <c r="E4" s="57"/>
      <c r="F4" s="57"/>
      <c r="G4" s="57"/>
      <c r="H4" s="57"/>
      <c r="I4" s="57"/>
      <c r="J4" s="57"/>
      <c r="K4" s="57"/>
      <c r="L4" s="57"/>
      <c r="M4" s="57"/>
      <c r="N4" s="57"/>
      <c r="O4" s="57"/>
    </row>
    <row r="5" spans="1:15" ht="17.100000000000001" customHeight="1" x14ac:dyDescent="0.3">
      <c r="A5" s="65" t="s">
        <v>25</v>
      </c>
      <c r="B5" s="57"/>
      <c r="C5" s="57"/>
      <c r="D5" s="57"/>
      <c r="E5" s="57"/>
      <c r="F5" s="57"/>
      <c r="G5" s="57"/>
      <c r="H5" s="57"/>
      <c r="I5" s="57"/>
      <c r="J5" s="57"/>
      <c r="K5" s="57"/>
      <c r="L5" s="57"/>
      <c r="M5" s="57"/>
      <c r="N5" s="57"/>
      <c r="O5" s="57"/>
    </row>
    <row r="6" spans="1:15" ht="17.100000000000001" customHeight="1" x14ac:dyDescent="0.3">
      <c r="A6" s="59" t="s">
        <v>1</v>
      </c>
      <c r="B6" s="57"/>
      <c r="C6" s="57"/>
      <c r="D6" s="57"/>
      <c r="E6" s="57"/>
      <c r="F6" s="57"/>
      <c r="G6" s="57"/>
      <c r="H6" s="57"/>
      <c r="I6" s="57"/>
      <c r="J6" s="57"/>
      <c r="K6" s="57"/>
      <c r="L6" s="57"/>
      <c r="M6" s="57"/>
      <c r="N6" s="57"/>
      <c r="O6" s="57"/>
    </row>
    <row r="7" spans="1:15" ht="17.100000000000001" customHeight="1" x14ac:dyDescent="0.25">
      <c r="A7" s="70" t="s">
        <v>168</v>
      </c>
      <c r="B7" s="57"/>
      <c r="C7" s="57"/>
      <c r="D7" s="57"/>
      <c r="E7" s="57"/>
      <c r="F7" s="57"/>
      <c r="G7" s="57"/>
      <c r="H7" s="57"/>
      <c r="I7" s="57"/>
      <c r="J7" s="57"/>
      <c r="K7" s="57"/>
      <c r="L7" s="57"/>
      <c r="M7" s="57"/>
      <c r="N7" s="57"/>
      <c r="O7" s="57"/>
    </row>
    <row r="9" spans="1:15" ht="45" customHeight="1" x14ac:dyDescent="0.2">
      <c r="A9" s="9" t="s">
        <v>289</v>
      </c>
      <c r="B9" s="9" t="s">
        <v>72</v>
      </c>
      <c r="C9" s="9" t="s">
        <v>290</v>
      </c>
      <c r="D9" s="9" t="s">
        <v>73</v>
      </c>
      <c r="E9" s="9" t="s">
        <v>291</v>
      </c>
      <c r="F9" s="9" t="s">
        <v>74</v>
      </c>
      <c r="G9" s="9" t="s">
        <v>292</v>
      </c>
      <c r="H9" s="9" t="s">
        <v>75</v>
      </c>
      <c r="I9" s="9" t="s">
        <v>293</v>
      </c>
      <c r="J9" s="9" t="s">
        <v>76</v>
      </c>
      <c r="K9" s="9" t="s">
        <v>294</v>
      </c>
      <c r="L9" s="9" t="s">
        <v>77</v>
      </c>
      <c r="M9" s="9" t="s">
        <v>295</v>
      </c>
      <c r="N9" s="9" t="s">
        <v>78</v>
      </c>
      <c r="O9" s="9" t="s">
        <v>296</v>
      </c>
    </row>
    <row r="10" spans="1:15" ht="15" customHeight="1" x14ac:dyDescent="0.2">
      <c r="A10" s="4" t="s">
        <v>297</v>
      </c>
      <c r="B10" s="11">
        <v>3348</v>
      </c>
      <c r="C10" s="11">
        <v>73</v>
      </c>
      <c r="D10" s="12">
        <v>601370492</v>
      </c>
      <c r="E10" s="11">
        <v>45</v>
      </c>
      <c r="F10" s="12">
        <v>116592249</v>
      </c>
      <c r="G10" s="11">
        <v>31</v>
      </c>
      <c r="H10" s="11">
        <v>7214</v>
      </c>
      <c r="I10" s="11">
        <v>72</v>
      </c>
      <c r="J10" s="12">
        <v>179620.81600955801</v>
      </c>
      <c r="K10" s="11">
        <v>2</v>
      </c>
      <c r="L10" s="12">
        <v>34824.4471326165</v>
      </c>
      <c r="M10" s="11">
        <v>2</v>
      </c>
      <c r="N10" s="13">
        <v>2.1547192353644</v>
      </c>
      <c r="O10" s="11">
        <v>65</v>
      </c>
    </row>
    <row r="11" spans="1:15" ht="15" customHeight="1" x14ac:dyDescent="0.2">
      <c r="A11" s="4" t="s">
        <v>298</v>
      </c>
      <c r="B11" s="11">
        <v>14178</v>
      </c>
      <c r="C11" s="11">
        <v>28</v>
      </c>
      <c r="D11" s="12">
        <v>1066191765</v>
      </c>
      <c r="E11" s="11">
        <v>26</v>
      </c>
      <c r="F11" s="12">
        <v>120696905</v>
      </c>
      <c r="G11" s="11">
        <v>28</v>
      </c>
      <c r="H11" s="11">
        <v>30626</v>
      </c>
      <c r="I11" s="11">
        <v>26</v>
      </c>
      <c r="J11" s="12">
        <v>75200.4348286077</v>
      </c>
      <c r="K11" s="11">
        <v>59</v>
      </c>
      <c r="L11" s="12">
        <v>8512.9711524897702</v>
      </c>
      <c r="M11" s="11">
        <v>56</v>
      </c>
      <c r="N11" s="13">
        <v>2.1601072083509698</v>
      </c>
      <c r="O11" s="11">
        <v>61</v>
      </c>
    </row>
    <row r="12" spans="1:15" ht="15" customHeight="1" x14ac:dyDescent="0.2">
      <c r="A12" s="4" t="s">
        <v>299</v>
      </c>
      <c r="B12" s="11">
        <v>1738</v>
      </c>
      <c r="C12" s="11">
        <v>98</v>
      </c>
      <c r="D12" s="12">
        <v>97138607</v>
      </c>
      <c r="E12" s="11">
        <v>103</v>
      </c>
      <c r="F12" s="12">
        <v>9303159</v>
      </c>
      <c r="G12" s="11">
        <v>104</v>
      </c>
      <c r="H12" s="11">
        <v>3747</v>
      </c>
      <c r="I12" s="11">
        <v>102</v>
      </c>
      <c r="J12" s="12">
        <v>55891.028193325699</v>
      </c>
      <c r="K12" s="11">
        <v>105</v>
      </c>
      <c r="L12" s="12">
        <v>5352.7957422324498</v>
      </c>
      <c r="M12" s="11">
        <v>100</v>
      </c>
      <c r="N12" s="13">
        <v>2.1559263521288798</v>
      </c>
      <c r="O12" s="11">
        <v>63</v>
      </c>
    </row>
    <row r="13" spans="1:15" ht="15" customHeight="1" x14ac:dyDescent="0.2">
      <c r="A13" s="4" t="s">
        <v>300</v>
      </c>
      <c r="B13" s="11">
        <v>1616</v>
      </c>
      <c r="C13" s="11">
        <v>103.5</v>
      </c>
      <c r="D13" s="12">
        <v>90949376</v>
      </c>
      <c r="E13" s="11">
        <v>108</v>
      </c>
      <c r="F13" s="12">
        <v>8065708</v>
      </c>
      <c r="G13" s="11">
        <v>108</v>
      </c>
      <c r="H13" s="11">
        <v>3886</v>
      </c>
      <c r="I13" s="11">
        <v>100</v>
      </c>
      <c r="J13" s="12">
        <v>56280.554455445599</v>
      </c>
      <c r="K13" s="11">
        <v>103</v>
      </c>
      <c r="L13" s="12">
        <v>4991.1559405940598</v>
      </c>
      <c r="M13" s="11">
        <v>107</v>
      </c>
      <c r="N13" s="13">
        <v>2.4047029702970302</v>
      </c>
      <c r="O13" s="11">
        <v>11</v>
      </c>
    </row>
    <row r="14" spans="1:15" ht="15" customHeight="1" x14ac:dyDescent="0.2">
      <c r="A14" s="4" t="s">
        <v>301</v>
      </c>
      <c r="B14" s="11">
        <v>6642</v>
      </c>
      <c r="C14" s="11">
        <v>47</v>
      </c>
      <c r="D14" s="12">
        <v>662535851</v>
      </c>
      <c r="E14" s="11">
        <v>41</v>
      </c>
      <c r="F14" s="12">
        <v>89422657</v>
      </c>
      <c r="G14" s="11">
        <v>39</v>
      </c>
      <c r="H14" s="11">
        <v>15109</v>
      </c>
      <c r="I14" s="11">
        <v>45</v>
      </c>
      <c r="J14" s="12">
        <v>99749.450617284005</v>
      </c>
      <c r="K14" s="11">
        <v>18</v>
      </c>
      <c r="L14" s="12">
        <v>13463.2124360133</v>
      </c>
      <c r="M14" s="11">
        <v>19</v>
      </c>
      <c r="N14" s="13">
        <v>2.2747666365552499</v>
      </c>
      <c r="O14" s="11">
        <v>43</v>
      </c>
    </row>
    <row r="15" spans="1:15" ht="15" customHeight="1" x14ac:dyDescent="0.2">
      <c r="A15" s="4" t="s">
        <v>302</v>
      </c>
      <c r="B15" s="11">
        <v>18367</v>
      </c>
      <c r="C15" s="11">
        <v>17</v>
      </c>
      <c r="D15" s="12">
        <v>1613968895</v>
      </c>
      <c r="E15" s="11">
        <v>15</v>
      </c>
      <c r="F15" s="12">
        <v>210565737</v>
      </c>
      <c r="G15" s="11">
        <v>15</v>
      </c>
      <c r="H15" s="11">
        <v>37201</v>
      </c>
      <c r="I15" s="11">
        <v>21</v>
      </c>
      <c r="J15" s="12">
        <v>87873.299667882602</v>
      </c>
      <c r="K15" s="11">
        <v>32</v>
      </c>
      <c r="L15" s="12">
        <v>11464.3511188545</v>
      </c>
      <c r="M15" s="11">
        <v>28</v>
      </c>
      <c r="N15" s="13">
        <v>2.0254260358251202</v>
      </c>
      <c r="O15" s="11">
        <v>87</v>
      </c>
    </row>
    <row r="16" spans="1:15" ht="15" customHeight="1" x14ac:dyDescent="0.2">
      <c r="A16" s="4" t="s">
        <v>303</v>
      </c>
      <c r="B16" s="11">
        <v>9040</v>
      </c>
      <c r="C16" s="11">
        <v>39</v>
      </c>
      <c r="D16" s="12">
        <v>558368785</v>
      </c>
      <c r="E16" s="11">
        <v>49</v>
      </c>
      <c r="F16" s="12">
        <v>53608350</v>
      </c>
      <c r="G16" s="11">
        <v>54</v>
      </c>
      <c r="H16" s="11">
        <v>18972</v>
      </c>
      <c r="I16" s="11">
        <v>40</v>
      </c>
      <c r="J16" s="12">
        <v>61766.458517699102</v>
      </c>
      <c r="K16" s="11">
        <v>81</v>
      </c>
      <c r="L16" s="12">
        <v>5930.1272123893796</v>
      </c>
      <c r="M16" s="11">
        <v>87</v>
      </c>
      <c r="N16" s="13">
        <v>2.0986725663716799</v>
      </c>
      <c r="O16" s="11">
        <v>73</v>
      </c>
    </row>
    <row r="17" spans="1:15" ht="15" customHeight="1" x14ac:dyDescent="0.2">
      <c r="A17" s="4" t="s">
        <v>304</v>
      </c>
      <c r="B17" s="11">
        <v>18003</v>
      </c>
      <c r="C17" s="11">
        <v>18</v>
      </c>
      <c r="D17" s="12">
        <v>1052711787</v>
      </c>
      <c r="E17" s="11">
        <v>28</v>
      </c>
      <c r="F17" s="12">
        <v>102705209</v>
      </c>
      <c r="G17" s="11">
        <v>34</v>
      </c>
      <c r="H17" s="11">
        <v>36883</v>
      </c>
      <c r="I17" s="11">
        <v>22</v>
      </c>
      <c r="J17" s="12">
        <v>58474.242459590103</v>
      </c>
      <c r="K17" s="11">
        <v>93</v>
      </c>
      <c r="L17" s="12">
        <v>5704.8941287563202</v>
      </c>
      <c r="M17" s="11">
        <v>89</v>
      </c>
      <c r="N17" s="13">
        <v>2.04871410320502</v>
      </c>
      <c r="O17" s="11">
        <v>83</v>
      </c>
    </row>
    <row r="18" spans="1:15" ht="15" customHeight="1" x14ac:dyDescent="0.2">
      <c r="A18" s="4" t="s">
        <v>305</v>
      </c>
      <c r="B18" s="11">
        <v>3480</v>
      </c>
      <c r="C18" s="11">
        <v>71</v>
      </c>
      <c r="D18" s="12">
        <v>336948417</v>
      </c>
      <c r="E18" s="11">
        <v>64</v>
      </c>
      <c r="F18" s="12">
        <v>44425766</v>
      </c>
      <c r="G18" s="11">
        <v>59</v>
      </c>
      <c r="H18" s="11">
        <v>7995</v>
      </c>
      <c r="I18" s="11">
        <v>68</v>
      </c>
      <c r="J18" s="12">
        <v>96824.257758620704</v>
      </c>
      <c r="K18" s="11">
        <v>19</v>
      </c>
      <c r="L18" s="12">
        <v>12766.024712643701</v>
      </c>
      <c r="M18" s="11">
        <v>21</v>
      </c>
      <c r="N18" s="13">
        <v>2.2974137931034502</v>
      </c>
      <c r="O18" s="11">
        <v>36</v>
      </c>
    </row>
    <row r="19" spans="1:15" ht="15" customHeight="1" x14ac:dyDescent="0.2">
      <c r="A19" s="4" t="s">
        <v>306</v>
      </c>
      <c r="B19" s="11">
        <v>6875</v>
      </c>
      <c r="C19" s="11">
        <v>46</v>
      </c>
      <c r="D19" s="12">
        <v>639843813</v>
      </c>
      <c r="E19" s="11">
        <v>42</v>
      </c>
      <c r="F19" s="12">
        <v>79190833</v>
      </c>
      <c r="G19" s="11">
        <v>41</v>
      </c>
      <c r="H19" s="11">
        <v>14250</v>
      </c>
      <c r="I19" s="11">
        <v>49</v>
      </c>
      <c r="J19" s="12">
        <v>93068.190981818203</v>
      </c>
      <c r="K19" s="11">
        <v>26</v>
      </c>
      <c r="L19" s="12">
        <v>11518.6666181818</v>
      </c>
      <c r="M19" s="11">
        <v>27</v>
      </c>
      <c r="N19" s="13">
        <v>2.0727272727272701</v>
      </c>
      <c r="O19" s="11">
        <v>80</v>
      </c>
    </row>
    <row r="20" spans="1:15" ht="15" customHeight="1" x14ac:dyDescent="0.2">
      <c r="A20" s="4" t="s">
        <v>307</v>
      </c>
      <c r="B20" s="11">
        <v>14249</v>
      </c>
      <c r="C20" s="11">
        <v>27</v>
      </c>
      <c r="D20" s="12">
        <v>739010364</v>
      </c>
      <c r="E20" s="11">
        <v>39</v>
      </c>
      <c r="F20" s="12">
        <v>61055485</v>
      </c>
      <c r="G20" s="11">
        <v>46</v>
      </c>
      <c r="H20" s="11">
        <v>28790</v>
      </c>
      <c r="I20" s="11">
        <v>31</v>
      </c>
      <c r="J20" s="12">
        <v>51864.016001122902</v>
      </c>
      <c r="K20" s="11">
        <v>110</v>
      </c>
      <c r="L20" s="12">
        <v>4284.8961330619704</v>
      </c>
      <c r="M20" s="11">
        <v>112</v>
      </c>
      <c r="N20" s="13">
        <v>2.02049266615201</v>
      </c>
      <c r="O20" s="11">
        <v>89</v>
      </c>
    </row>
    <row r="21" spans="1:15" ht="15" customHeight="1" x14ac:dyDescent="0.2">
      <c r="A21" s="4" t="s">
        <v>308</v>
      </c>
      <c r="B21" s="11">
        <v>8469</v>
      </c>
      <c r="C21" s="11">
        <v>44</v>
      </c>
      <c r="D21" s="12">
        <v>601196250</v>
      </c>
      <c r="E21" s="11">
        <v>46</v>
      </c>
      <c r="F21" s="12">
        <v>58521678</v>
      </c>
      <c r="G21" s="11">
        <v>48</v>
      </c>
      <c r="H21" s="11">
        <v>19286</v>
      </c>
      <c r="I21" s="11">
        <v>39</v>
      </c>
      <c r="J21" s="12">
        <v>70987.867516826096</v>
      </c>
      <c r="K21" s="11">
        <v>66</v>
      </c>
      <c r="L21" s="12">
        <v>6910.1048529932696</v>
      </c>
      <c r="M21" s="11">
        <v>71</v>
      </c>
      <c r="N21" s="13">
        <v>2.27724642814972</v>
      </c>
      <c r="O21" s="11">
        <v>42</v>
      </c>
    </row>
    <row r="22" spans="1:15" ht="15" customHeight="1" x14ac:dyDescent="0.2">
      <c r="A22" s="4" t="s">
        <v>309</v>
      </c>
      <c r="B22" s="11">
        <v>1455</v>
      </c>
      <c r="C22" s="11">
        <v>108</v>
      </c>
      <c r="D22" s="12">
        <v>134723324</v>
      </c>
      <c r="E22" s="11">
        <v>95</v>
      </c>
      <c r="F22" s="12">
        <v>17764234</v>
      </c>
      <c r="G22" s="11">
        <v>92</v>
      </c>
      <c r="H22" s="11">
        <v>2987</v>
      </c>
      <c r="I22" s="11">
        <v>110</v>
      </c>
      <c r="J22" s="12">
        <v>92593.349828178703</v>
      </c>
      <c r="K22" s="11">
        <v>27</v>
      </c>
      <c r="L22" s="12">
        <v>12209.095532646001</v>
      </c>
      <c r="M22" s="11">
        <v>24</v>
      </c>
      <c r="N22" s="13">
        <v>2.0529209621993099</v>
      </c>
      <c r="O22" s="11">
        <v>82</v>
      </c>
    </row>
    <row r="23" spans="1:15" ht="15" customHeight="1" x14ac:dyDescent="0.2">
      <c r="A23" s="4" t="s">
        <v>310</v>
      </c>
      <c r="B23" s="11">
        <v>6398</v>
      </c>
      <c r="C23" s="11">
        <v>50</v>
      </c>
      <c r="D23" s="12">
        <v>745853285</v>
      </c>
      <c r="E23" s="11">
        <v>38</v>
      </c>
      <c r="F23" s="12">
        <v>118862955</v>
      </c>
      <c r="G23" s="11">
        <v>29</v>
      </c>
      <c r="H23" s="11">
        <v>12163</v>
      </c>
      <c r="I23" s="11">
        <v>55</v>
      </c>
      <c r="J23" s="12">
        <v>116576.005783057</v>
      </c>
      <c r="K23" s="11">
        <v>12</v>
      </c>
      <c r="L23" s="12">
        <v>18578.142388246299</v>
      </c>
      <c r="M23" s="11">
        <v>11</v>
      </c>
      <c r="N23" s="13">
        <v>1.90106283213504</v>
      </c>
      <c r="O23" s="11">
        <v>105</v>
      </c>
    </row>
    <row r="24" spans="1:15" ht="15" customHeight="1" x14ac:dyDescent="0.2">
      <c r="A24" s="4" t="s">
        <v>311</v>
      </c>
      <c r="B24" s="11">
        <v>2044</v>
      </c>
      <c r="C24" s="11">
        <v>93</v>
      </c>
      <c r="D24" s="12">
        <v>130736722</v>
      </c>
      <c r="E24" s="11">
        <v>98</v>
      </c>
      <c r="F24" s="12">
        <v>12446908</v>
      </c>
      <c r="G24" s="11">
        <v>98</v>
      </c>
      <c r="H24" s="11">
        <v>4891</v>
      </c>
      <c r="I24" s="11">
        <v>90</v>
      </c>
      <c r="J24" s="12">
        <v>63961.214285714297</v>
      </c>
      <c r="K24" s="11">
        <v>78</v>
      </c>
      <c r="L24" s="12">
        <v>6089.4853228962802</v>
      </c>
      <c r="M24" s="11">
        <v>83</v>
      </c>
      <c r="N24" s="13">
        <v>2.3928571428571401</v>
      </c>
      <c r="O24" s="11">
        <v>15</v>
      </c>
    </row>
    <row r="25" spans="1:15" ht="15" customHeight="1" x14ac:dyDescent="0.2">
      <c r="A25" s="4" t="s">
        <v>312</v>
      </c>
      <c r="B25" s="11">
        <v>18938</v>
      </c>
      <c r="C25" s="11">
        <v>15</v>
      </c>
      <c r="D25" s="12">
        <v>2465122946</v>
      </c>
      <c r="E25" s="11">
        <v>10</v>
      </c>
      <c r="F25" s="12">
        <v>419643005</v>
      </c>
      <c r="G25" s="11">
        <v>5</v>
      </c>
      <c r="H25" s="11">
        <v>37571</v>
      </c>
      <c r="I25" s="11">
        <v>20</v>
      </c>
      <c r="J25" s="12">
        <v>130168.07191889299</v>
      </c>
      <c r="K25" s="11">
        <v>8</v>
      </c>
      <c r="L25" s="12">
        <v>22158.781550322099</v>
      </c>
      <c r="M25" s="11">
        <v>8</v>
      </c>
      <c r="N25" s="13">
        <v>1.9838948146583599</v>
      </c>
      <c r="O25" s="11">
        <v>97</v>
      </c>
    </row>
    <row r="26" spans="1:15" ht="15" customHeight="1" x14ac:dyDescent="0.2">
      <c r="A26" s="4" t="s">
        <v>313</v>
      </c>
      <c r="B26" s="11">
        <v>1299</v>
      </c>
      <c r="C26" s="11">
        <v>112</v>
      </c>
      <c r="D26" s="12">
        <v>71058509</v>
      </c>
      <c r="E26" s="11">
        <v>115</v>
      </c>
      <c r="F26" s="12">
        <v>6946238</v>
      </c>
      <c r="G26" s="11">
        <v>113</v>
      </c>
      <c r="H26" s="11">
        <v>2952</v>
      </c>
      <c r="I26" s="11">
        <v>111</v>
      </c>
      <c r="J26" s="12">
        <v>54702.470361816799</v>
      </c>
      <c r="K26" s="11">
        <v>108</v>
      </c>
      <c r="L26" s="12">
        <v>5347.3733641262497</v>
      </c>
      <c r="M26" s="11">
        <v>101</v>
      </c>
      <c r="N26" s="13">
        <v>2.2725173210161702</v>
      </c>
      <c r="O26" s="11">
        <v>44</v>
      </c>
    </row>
    <row r="27" spans="1:15" ht="15" customHeight="1" x14ac:dyDescent="0.2">
      <c r="A27" s="4" t="s">
        <v>314</v>
      </c>
      <c r="B27" s="11">
        <v>16336</v>
      </c>
      <c r="C27" s="11">
        <v>24</v>
      </c>
      <c r="D27" s="12">
        <v>1252505038</v>
      </c>
      <c r="E27" s="11">
        <v>20</v>
      </c>
      <c r="F27" s="12">
        <v>126180116</v>
      </c>
      <c r="G27" s="11">
        <v>27</v>
      </c>
      <c r="H27" s="11">
        <v>45870</v>
      </c>
      <c r="I27" s="11">
        <v>13</v>
      </c>
      <c r="J27" s="12">
        <v>76671.464128305597</v>
      </c>
      <c r="K27" s="11">
        <v>56</v>
      </c>
      <c r="L27" s="12">
        <v>7724.0521547502503</v>
      </c>
      <c r="M27" s="11">
        <v>64</v>
      </c>
      <c r="N27" s="13">
        <v>2.8079089128305599</v>
      </c>
      <c r="O27" s="11">
        <v>1</v>
      </c>
    </row>
    <row r="28" spans="1:15" ht="15" customHeight="1" x14ac:dyDescent="0.2">
      <c r="A28" s="4" t="s">
        <v>315</v>
      </c>
      <c r="B28" s="11">
        <v>1574</v>
      </c>
      <c r="C28" s="11">
        <v>106</v>
      </c>
      <c r="D28" s="12">
        <v>198638553</v>
      </c>
      <c r="E28" s="11">
        <v>84</v>
      </c>
      <c r="F28" s="12">
        <v>30782964</v>
      </c>
      <c r="G28" s="11">
        <v>76</v>
      </c>
      <c r="H28" s="11">
        <v>3140</v>
      </c>
      <c r="I28" s="11">
        <v>108</v>
      </c>
      <c r="J28" s="12">
        <v>126199.843074968</v>
      </c>
      <c r="K28" s="11">
        <v>10</v>
      </c>
      <c r="L28" s="12">
        <v>19557.1562897078</v>
      </c>
      <c r="M28" s="11">
        <v>9</v>
      </c>
      <c r="N28" s="13">
        <v>1.9949174078780201</v>
      </c>
      <c r="O28" s="11">
        <v>93</v>
      </c>
    </row>
    <row r="29" spans="1:15" ht="15" customHeight="1" x14ac:dyDescent="0.2">
      <c r="A29" s="4" t="s">
        <v>316</v>
      </c>
      <c r="B29" s="11">
        <v>1505</v>
      </c>
      <c r="C29" s="11">
        <v>107</v>
      </c>
      <c r="D29" s="12">
        <v>140636857</v>
      </c>
      <c r="E29" s="11">
        <v>94</v>
      </c>
      <c r="F29" s="12">
        <v>17431644</v>
      </c>
      <c r="G29" s="11">
        <v>93</v>
      </c>
      <c r="H29" s="11">
        <v>3854</v>
      </c>
      <c r="I29" s="11">
        <v>101</v>
      </c>
      <c r="J29" s="12">
        <v>93446.416611295703</v>
      </c>
      <c r="K29" s="11">
        <v>25</v>
      </c>
      <c r="L29" s="12">
        <v>11582.487707641199</v>
      </c>
      <c r="M29" s="11">
        <v>26</v>
      </c>
      <c r="N29" s="13">
        <v>2.5607973421926902</v>
      </c>
      <c r="O29" s="11">
        <v>6</v>
      </c>
    </row>
    <row r="30" spans="1:15" ht="15" customHeight="1" x14ac:dyDescent="0.2">
      <c r="A30" s="4" t="s">
        <v>317</v>
      </c>
      <c r="B30" s="11">
        <v>2090</v>
      </c>
      <c r="C30" s="11">
        <v>92</v>
      </c>
      <c r="D30" s="12">
        <v>124735626</v>
      </c>
      <c r="E30" s="11">
        <v>100</v>
      </c>
      <c r="F30" s="12">
        <v>10814424</v>
      </c>
      <c r="G30" s="11">
        <v>100</v>
      </c>
      <c r="H30" s="11">
        <v>5297</v>
      </c>
      <c r="I30" s="11">
        <v>85</v>
      </c>
      <c r="J30" s="12">
        <v>59682.1177033493</v>
      </c>
      <c r="K30" s="11">
        <v>90</v>
      </c>
      <c r="L30" s="12">
        <v>5174.3655502392403</v>
      </c>
      <c r="M30" s="11">
        <v>103</v>
      </c>
      <c r="N30" s="13">
        <v>2.5344497607655501</v>
      </c>
      <c r="O30" s="11">
        <v>7</v>
      </c>
    </row>
    <row r="31" spans="1:15" ht="15" customHeight="1" x14ac:dyDescent="0.2">
      <c r="A31" s="4" t="s">
        <v>318</v>
      </c>
      <c r="B31" s="11">
        <v>1834</v>
      </c>
      <c r="C31" s="11">
        <v>97</v>
      </c>
      <c r="D31" s="12">
        <v>103894001</v>
      </c>
      <c r="E31" s="11">
        <v>102</v>
      </c>
      <c r="F31" s="12">
        <v>9601328</v>
      </c>
      <c r="G31" s="11">
        <v>102</v>
      </c>
      <c r="H31" s="11">
        <v>4280</v>
      </c>
      <c r="I31" s="11">
        <v>95</v>
      </c>
      <c r="J31" s="12">
        <v>56648.855507088301</v>
      </c>
      <c r="K31" s="11">
        <v>102</v>
      </c>
      <c r="L31" s="12">
        <v>5235.1842966194099</v>
      </c>
      <c r="M31" s="11">
        <v>102</v>
      </c>
      <c r="N31" s="13">
        <v>2.3336968375136302</v>
      </c>
      <c r="O31" s="11">
        <v>27</v>
      </c>
    </row>
    <row r="32" spans="1:15" ht="15" customHeight="1" x14ac:dyDescent="0.2">
      <c r="A32" s="4" t="s">
        <v>319</v>
      </c>
      <c r="B32" s="11">
        <v>1149</v>
      </c>
      <c r="C32" s="11">
        <v>116</v>
      </c>
      <c r="D32" s="12">
        <v>68487152</v>
      </c>
      <c r="E32" s="11">
        <v>116</v>
      </c>
      <c r="F32" s="12">
        <v>6828095</v>
      </c>
      <c r="G32" s="11">
        <v>115</v>
      </c>
      <c r="H32" s="11">
        <v>2496</v>
      </c>
      <c r="I32" s="11">
        <v>116</v>
      </c>
      <c r="J32" s="12">
        <v>59605.876414273298</v>
      </c>
      <c r="K32" s="11">
        <v>91</v>
      </c>
      <c r="L32" s="12">
        <v>5942.6414273281098</v>
      </c>
      <c r="M32" s="11">
        <v>86</v>
      </c>
      <c r="N32" s="13">
        <v>2.1723237597911198</v>
      </c>
      <c r="O32" s="11">
        <v>56</v>
      </c>
    </row>
    <row r="33" spans="1:15" ht="15" customHeight="1" x14ac:dyDescent="0.2">
      <c r="A33" s="4" t="s">
        <v>320</v>
      </c>
      <c r="B33" s="11">
        <v>8850</v>
      </c>
      <c r="C33" s="11">
        <v>41</v>
      </c>
      <c r="D33" s="12">
        <v>943015832</v>
      </c>
      <c r="E33" s="11">
        <v>32</v>
      </c>
      <c r="F33" s="12">
        <v>131771176</v>
      </c>
      <c r="G33" s="11">
        <v>23</v>
      </c>
      <c r="H33" s="11">
        <v>19729</v>
      </c>
      <c r="I33" s="11">
        <v>38</v>
      </c>
      <c r="J33" s="12">
        <v>106555.46124293801</v>
      </c>
      <c r="K33" s="11">
        <v>14</v>
      </c>
      <c r="L33" s="12">
        <v>14889.398418079099</v>
      </c>
      <c r="M33" s="11">
        <v>14</v>
      </c>
      <c r="N33" s="13">
        <v>2.22926553672316</v>
      </c>
      <c r="O33" s="11">
        <v>47</v>
      </c>
    </row>
    <row r="34" spans="1:15" ht="15" customHeight="1" x14ac:dyDescent="0.2">
      <c r="A34" s="4" t="s">
        <v>321</v>
      </c>
      <c r="B34" s="11">
        <v>2419</v>
      </c>
      <c r="C34" s="11">
        <v>86</v>
      </c>
      <c r="D34" s="12">
        <v>222056829</v>
      </c>
      <c r="E34" s="11">
        <v>82</v>
      </c>
      <c r="F34" s="12">
        <v>25579598</v>
      </c>
      <c r="G34" s="11">
        <v>82</v>
      </c>
      <c r="H34" s="11">
        <v>5729</v>
      </c>
      <c r="I34" s="11">
        <v>83</v>
      </c>
      <c r="J34" s="12">
        <v>91796.952873088099</v>
      </c>
      <c r="K34" s="11">
        <v>28</v>
      </c>
      <c r="L34" s="12">
        <v>10574.4514262092</v>
      </c>
      <c r="M34" s="11">
        <v>36</v>
      </c>
      <c r="N34" s="13">
        <v>2.3683340223232698</v>
      </c>
      <c r="O34" s="11">
        <v>18</v>
      </c>
    </row>
    <row r="35" spans="1:15" ht="15" customHeight="1" x14ac:dyDescent="0.2">
      <c r="A35" s="4" t="s">
        <v>322</v>
      </c>
      <c r="B35" s="11">
        <v>1219</v>
      </c>
      <c r="C35" s="11">
        <v>114</v>
      </c>
      <c r="D35" s="12">
        <v>68221124</v>
      </c>
      <c r="E35" s="11">
        <v>117</v>
      </c>
      <c r="F35" s="12">
        <v>5833995</v>
      </c>
      <c r="G35" s="11">
        <v>116</v>
      </c>
      <c r="H35" s="11">
        <v>2669</v>
      </c>
      <c r="I35" s="11">
        <v>115</v>
      </c>
      <c r="J35" s="12">
        <v>55964.826907301103</v>
      </c>
      <c r="K35" s="11">
        <v>104</v>
      </c>
      <c r="L35" s="12">
        <v>4785.8859721082899</v>
      </c>
      <c r="M35" s="11">
        <v>108</v>
      </c>
      <c r="N35" s="13">
        <v>2.1894995898277299</v>
      </c>
      <c r="O35" s="11">
        <v>53</v>
      </c>
    </row>
    <row r="36" spans="1:15" ht="15" customHeight="1" x14ac:dyDescent="0.2">
      <c r="A36" s="4" t="s">
        <v>323</v>
      </c>
      <c r="B36" s="11">
        <v>2165</v>
      </c>
      <c r="C36" s="11">
        <v>90</v>
      </c>
      <c r="D36" s="12">
        <v>299603458</v>
      </c>
      <c r="E36" s="11">
        <v>75</v>
      </c>
      <c r="F36" s="12">
        <v>52705028</v>
      </c>
      <c r="G36" s="11">
        <v>55</v>
      </c>
      <c r="H36" s="11">
        <v>4681</v>
      </c>
      <c r="I36" s="11">
        <v>93</v>
      </c>
      <c r="J36" s="12">
        <v>138384.96905311799</v>
      </c>
      <c r="K36" s="11">
        <v>4</v>
      </c>
      <c r="L36" s="12">
        <v>24344.123787528901</v>
      </c>
      <c r="M36" s="11">
        <v>3</v>
      </c>
      <c r="N36" s="13">
        <v>2.1621247113163999</v>
      </c>
      <c r="O36" s="11">
        <v>60</v>
      </c>
    </row>
    <row r="37" spans="1:15" ht="15" customHeight="1" x14ac:dyDescent="0.2">
      <c r="A37" s="4" t="s">
        <v>324</v>
      </c>
      <c r="B37" s="11">
        <v>1690</v>
      </c>
      <c r="C37" s="11">
        <v>102</v>
      </c>
      <c r="D37" s="12">
        <v>104740687</v>
      </c>
      <c r="E37" s="11">
        <v>101</v>
      </c>
      <c r="F37" s="12">
        <v>9286404</v>
      </c>
      <c r="G37" s="11">
        <v>105</v>
      </c>
      <c r="H37" s="11">
        <v>3971</v>
      </c>
      <c r="I37" s="11">
        <v>97</v>
      </c>
      <c r="J37" s="12">
        <v>61976.7378698225</v>
      </c>
      <c r="K37" s="11">
        <v>80</v>
      </c>
      <c r="L37" s="12">
        <v>5494.9136094674604</v>
      </c>
      <c r="M37" s="11">
        <v>94</v>
      </c>
      <c r="N37" s="13">
        <v>2.3497041420118299</v>
      </c>
      <c r="O37" s="11">
        <v>24</v>
      </c>
    </row>
    <row r="38" spans="1:15" ht="15" customHeight="1" x14ac:dyDescent="0.2">
      <c r="A38" s="4" t="s">
        <v>325</v>
      </c>
      <c r="B38" s="11">
        <v>5674</v>
      </c>
      <c r="C38" s="11">
        <v>52</v>
      </c>
      <c r="D38" s="12">
        <v>412448627</v>
      </c>
      <c r="E38" s="11">
        <v>54</v>
      </c>
      <c r="F38" s="12">
        <v>41828941</v>
      </c>
      <c r="G38" s="11">
        <v>62</v>
      </c>
      <c r="H38" s="11">
        <v>13069</v>
      </c>
      <c r="I38" s="11">
        <v>51</v>
      </c>
      <c r="J38" s="12">
        <v>72690.981142051503</v>
      </c>
      <c r="K38" s="11">
        <v>63</v>
      </c>
      <c r="L38" s="12">
        <v>7372.0375396545696</v>
      </c>
      <c r="M38" s="11">
        <v>67</v>
      </c>
      <c r="N38" s="13">
        <v>2.3033133591822401</v>
      </c>
      <c r="O38" s="11">
        <v>34</v>
      </c>
    </row>
    <row r="39" spans="1:15" ht="15" customHeight="1" x14ac:dyDescent="0.2">
      <c r="A39" s="4" t="s">
        <v>326</v>
      </c>
      <c r="B39" s="11">
        <v>1921</v>
      </c>
      <c r="C39" s="11">
        <v>96</v>
      </c>
      <c r="D39" s="12">
        <v>130419378</v>
      </c>
      <c r="E39" s="11">
        <v>99</v>
      </c>
      <c r="F39" s="12">
        <v>12160846</v>
      </c>
      <c r="G39" s="11">
        <v>99</v>
      </c>
      <c r="H39" s="11">
        <v>4102</v>
      </c>
      <c r="I39" s="11">
        <v>96</v>
      </c>
      <c r="J39" s="12">
        <v>67891.399271212897</v>
      </c>
      <c r="K39" s="11">
        <v>70</v>
      </c>
      <c r="L39" s="12">
        <v>6330.4768349817796</v>
      </c>
      <c r="M39" s="11">
        <v>77</v>
      </c>
      <c r="N39" s="13">
        <v>2.1353461738677799</v>
      </c>
      <c r="O39" s="11">
        <v>67</v>
      </c>
    </row>
    <row r="40" spans="1:15" ht="15" customHeight="1" x14ac:dyDescent="0.2">
      <c r="A40" s="4" t="s">
        <v>327</v>
      </c>
      <c r="B40" s="11">
        <v>9542</v>
      </c>
      <c r="C40" s="11">
        <v>37</v>
      </c>
      <c r="D40" s="12">
        <v>902054153</v>
      </c>
      <c r="E40" s="11">
        <v>34</v>
      </c>
      <c r="F40" s="12">
        <v>127320317</v>
      </c>
      <c r="G40" s="11">
        <v>25</v>
      </c>
      <c r="H40" s="11">
        <v>20255</v>
      </c>
      <c r="I40" s="11">
        <v>37</v>
      </c>
      <c r="J40" s="12">
        <v>94535.123978201605</v>
      </c>
      <c r="K40" s="11">
        <v>24</v>
      </c>
      <c r="L40" s="12">
        <v>13343.147872563401</v>
      </c>
      <c r="M40" s="11">
        <v>20</v>
      </c>
      <c r="N40" s="13">
        <v>2.1227206036470299</v>
      </c>
      <c r="O40" s="11">
        <v>71</v>
      </c>
    </row>
    <row r="41" spans="1:15" ht="15" customHeight="1" x14ac:dyDescent="0.2">
      <c r="A41" s="4" t="s">
        <v>328</v>
      </c>
      <c r="B41" s="11">
        <v>1596</v>
      </c>
      <c r="C41" s="11">
        <v>105</v>
      </c>
      <c r="D41" s="12">
        <v>93310860</v>
      </c>
      <c r="E41" s="11">
        <v>107</v>
      </c>
      <c r="F41" s="12">
        <v>10416592</v>
      </c>
      <c r="G41" s="11">
        <v>101</v>
      </c>
      <c r="H41" s="11">
        <v>3053</v>
      </c>
      <c r="I41" s="11">
        <v>109</v>
      </c>
      <c r="J41" s="12">
        <v>58465.451127819601</v>
      </c>
      <c r="K41" s="11">
        <v>94</v>
      </c>
      <c r="L41" s="12">
        <v>6526.68671679198</v>
      </c>
      <c r="M41" s="11">
        <v>73</v>
      </c>
      <c r="N41" s="13">
        <v>1.91290726817043</v>
      </c>
      <c r="O41" s="11">
        <v>103</v>
      </c>
    </row>
    <row r="42" spans="1:15" ht="15" customHeight="1" x14ac:dyDescent="0.2">
      <c r="A42" s="4" t="s">
        <v>329</v>
      </c>
      <c r="B42" s="11">
        <v>21774</v>
      </c>
      <c r="C42" s="11">
        <v>14</v>
      </c>
      <c r="D42" s="12">
        <v>1911034418</v>
      </c>
      <c r="E42" s="11">
        <v>14</v>
      </c>
      <c r="F42" s="12">
        <v>232221824</v>
      </c>
      <c r="G42" s="11">
        <v>13</v>
      </c>
      <c r="H42" s="11">
        <v>50465</v>
      </c>
      <c r="I42" s="11">
        <v>12</v>
      </c>
      <c r="J42" s="12">
        <v>87766.805272343205</v>
      </c>
      <c r="K42" s="11">
        <v>33</v>
      </c>
      <c r="L42" s="12">
        <v>10665.0970882704</v>
      </c>
      <c r="M42" s="11">
        <v>34</v>
      </c>
      <c r="N42" s="13">
        <v>2.3176724533847701</v>
      </c>
      <c r="O42" s="11">
        <v>30</v>
      </c>
    </row>
    <row r="43" spans="1:15" ht="15" customHeight="1" x14ac:dyDescent="0.2">
      <c r="A43" s="4" t="s">
        <v>330</v>
      </c>
      <c r="B43" s="11">
        <v>6462</v>
      </c>
      <c r="C43" s="11">
        <v>49</v>
      </c>
      <c r="D43" s="12">
        <v>896554428</v>
      </c>
      <c r="E43" s="11">
        <v>35</v>
      </c>
      <c r="F43" s="12">
        <v>147201936</v>
      </c>
      <c r="G43" s="11">
        <v>20</v>
      </c>
      <c r="H43" s="11">
        <v>14578</v>
      </c>
      <c r="I43" s="11">
        <v>46</v>
      </c>
      <c r="J43" s="12">
        <v>138742.560817085</v>
      </c>
      <c r="K43" s="11">
        <v>3</v>
      </c>
      <c r="L43" s="12">
        <v>22779.6248839369</v>
      </c>
      <c r="M43" s="11">
        <v>6</v>
      </c>
      <c r="N43" s="13">
        <v>2.2559579077684901</v>
      </c>
      <c r="O43" s="11">
        <v>46</v>
      </c>
    </row>
    <row r="44" spans="1:15" ht="15" customHeight="1" x14ac:dyDescent="0.2">
      <c r="A44" s="4" t="s">
        <v>331</v>
      </c>
      <c r="B44" s="11">
        <v>1354</v>
      </c>
      <c r="C44" s="11">
        <v>110</v>
      </c>
      <c r="D44" s="12">
        <v>73469506</v>
      </c>
      <c r="E44" s="11">
        <v>114</v>
      </c>
      <c r="F44" s="12">
        <v>5195584</v>
      </c>
      <c r="G44" s="11">
        <v>117</v>
      </c>
      <c r="H44" s="11">
        <v>3687</v>
      </c>
      <c r="I44" s="11">
        <v>104</v>
      </c>
      <c r="J44" s="12">
        <v>54261.082717873003</v>
      </c>
      <c r="K44" s="11">
        <v>109</v>
      </c>
      <c r="L44" s="12">
        <v>3837.21122599705</v>
      </c>
      <c r="M44" s="11">
        <v>116</v>
      </c>
      <c r="N44" s="13">
        <v>2.7230428360413601</v>
      </c>
      <c r="O44" s="11">
        <v>2</v>
      </c>
    </row>
    <row r="45" spans="1:15" ht="15" customHeight="1" x14ac:dyDescent="0.2">
      <c r="A45" s="4" t="s">
        <v>332</v>
      </c>
      <c r="B45" s="11">
        <v>6591</v>
      </c>
      <c r="C45" s="11">
        <v>48</v>
      </c>
      <c r="D45" s="12">
        <v>891896910</v>
      </c>
      <c r="E45" s="11">
        <v>36</v>
      </c>
      <c r="F45" s="12">
        <v>152036271</v>
      </c>
      <c r="G45" s="11">
        <v>18</v>
      </c>
      <c r="H45" s="11">
        <v>12489</v>
      </c>
      <c r="I45" s="11">
        <v>53</v>
      </c>
      <c r="J45" s="12">
        <v>135320.423304506</v>
      </c>
      <c r="K45" s="11">
        <v>6</v>
      </c>
      <c r="L45" s="12">
        <v>23067.2539827037</v>
      </c>
      <c r="M45" s="11">
        <v>5</v>
      </c>
      <c r="N45" s="13">
        <v>1.8948566226672701</v>
      </c>
      <c r="O45" s="11">
        <v>107</v>
      </c>
    </row>
    <row r="46" spans="1:15" ht="15" customHeight="1" x14ac:dyDescent="0.2">
      <c r="A46" s="4" t="s">
        <v>333</v>
      </c>
      <c r="B46" s="11">
        <v>4019</v>
      </c>
      <c r="C46" s="11">
        <v>66</v>
      </c>
      <c r="D46" s="12">
        <v>326746729</v>
      </c>
      <c r="E46" s="11">
        <v>67</v>
      </c>
      <c r="F46" s="12">
        <v>35880692</v>
      </c>
      <c r="G46" s="11">
        <v>71</v>
      </c>
      <c r="H46" s="11">
        <v>8855</v>
      </c>
      <c r="I46" s="11">
        <v>65</v>
      </c>
      <c r="J46" s="12">
        <v>81300.504851953199</v>
      </c>
      <c r="K46" s="11">
        <v>48</v>
      </c>
      <c r="L46" s="12">
        <v>8927.7661109728797</v>
      </c>
      <c r="M46" s="11">
        <v>52</v>
      </c>
      <c r="N46" s="13">
        <v>2.2032843991042599</v>
      </c>
      <c r="O46" s="11">
        <v>50</v>
      </c>
    </row>
    <row r="47" spans="1:15" ht="15" customHeight="1" x14ac:dyDescent="0.2">
      <c r="A47" s="4" t="s">
        <v>334</v>
      </c>
      <c r="B47" s="11">
        <v>1052</v>
      </c>
      <c r="C47" s="11">
        <v>117</v>
      </c>
      <c r="D47" s="12">
        <v>134348242</v>
      </c>
      <c r="E47" s="11">
        <v>96</v>
      </c>
      <c r="F47" s="12">
        <v>19931190</v>
      </c>
      <c r="G47" s="11">
        <v>88</v>
      </c>
      <c r="H47" s="11">
        <v>2125</v>
      </c>
      <c r="I47" s="11">
        <v>118</v>
      </c>
      <c r="J47" s="12">
        <v>127707.45437262399</v>
      </c>
      <c r="K47" s="11">
        <v>9</v>
      </c>
      <c r="L47" s="12">
        <v>18945.998098859302</v>
      </c>
      <c r="M47" s="11">
        <v>10</v>
      </c>
      <c r="N47" s="13">
        <v>2.01996197718631</v>
      </c>
      <c r="O47" s="11">
        <v>90</v>
      </c>
    </row>
    <row r="48" spans="1:15" ht="15" customHeight="1" x14ac:dyDescent="0.2">
      <c r="A48" s="4" t="s">
        <v>335</v>
      </c>
      <c r="B48" s="11">
        <v>8600</v>
      </c>
      <c r="C48" s="11">
        <v>43</v>
      </c>
      <c r="D48" s="12">
        <v>576493741</v>
      </c>
      <c r="E48" s="11">
        <v>48</v>
      </c>
      <c r="F48" s="12">
        <v>60053600</v>
      </c>
      <c r="G48" s="11">
        <v>47</v>
      </c>
      <c r="H48" s="11">
        <v>17936</v>
      </c>
      <c r="I48" s="11">
        <v>42</v>
      </c>
      <c r="J48" s="12">
        <v>67034.155930232606</v>
      </c>
      <c r="K48" s="11">
        <v>73</v>
      </c>
      <c r="L48" s="12">
        <v>6982.9767441860504</v>
      </c>
      <c r="M48" s="11">
        <v>70</v>
      </c>
      <c r="N48" s="13">
        <v>2.0855813953488398</v>
      </c>
      <c r="O48" s="11">
        <v>75</v>
      </c>
    </row>
    <row r="49" spans="1:15" ht="15" customHeight="1" x14ac:dyDescent="0.2">
      <c r="A49" s="4" t="s">
        <v>336</v>
      </c>
      <c r="B49" s="11">
        <v>2092</v>
      </c>
      <c r="C49" s="11">
        <v>91</v>
      </c>
      <c r="D49" s="12">
        <v>180467861</v>
      </c>
      <c r="E49" s="11">
        <v>89</v>
      </c>
      <c r="F49" s="12">
        <v>20858263</v>
      </c>
      <c r="G49" s="11">
        <v>87</v>
      </c>
      <c r="H49" s="11">
        <v>4915</v>
      </c>
      <c r="I49" s="11">
        <v>89</v>
      </c>
      <c r="J49" s="12">
        <v>86265.707934990394</v>
      </c>
      <c r="K49" s="11">
        <v>39</v>
      </c>
      <c r="L49" s="12">
        <v>9970.4890057361408</v>
      </c>
      <c r="M49" s="11">
        <v>42</v>
      </c>
      <c r="N49" s="13">
        <v>2.34942638623327</v>
      </c>
      <c r="O49" s="11">
        <v>25</v>
      </c>
    </row>
    <row r="50" spans="1:15" ht="15" customHeight="1" x14ac:dyDescent="0.2">
      <c r="A50" s="4" t="s">
        <v>337</v>
      </c>
      <c r="B50" s="11">
        <v>4100</v>
      </c>
      <c r="C50" s="11">
        <v>65</v>
      </c>
      <c r="D50" s="12">
        <v>246453818</v>
      </c>
      <c r="E50" s="11">
        <v>78</v>
      </c>
      <c r="F50" s="12">
        <v>22419120</v>
      </c>
      <c r="G50" s="11">
        <v>84</v>
      </c>
      <c r="H50" s="11">
        <v>9824</v>
      </c>
      <c r="I50" s="11">
        <v>61</v>
      </c>
      <c r="J50" s="12">
        <v>60110.6873170732</v>
      </c>
      <c r="K50" s="11">
        <v>87</v>
      </c>
      <c r="L50" s="12">
        <v>5468.0780487804896</v>
      </c>
      <c r="M50" s="11">
        <v>96</v>
      </c>
      <c r="N50" s="13">
        <v>2.3960975609756101</v>
      </c>
      <c r="O50" s="11">
        <v>13</v>
      </c>
    </row>
    <row r="51" spans="1:15" ht="15" customHeight="1" x14ac:dyDescent="0.2">
      <c r="A51" s="4" t="s">
        <v>338</v>
      </c>
      <c r="B51" s="11">
        <v>3808</v>
      </c>
      <c r="C51" s="11">
        <v>67</v>
      </c>
      <c r="D51" s="12">
        <v>325404498</v>
      </c>
      <c r="E51" s="11">
        <v>68</v>
      </c>
      <c r="F51" s="12">
        <v>38537565</v>
      </c>
      <c r="G51" s="11">
        <v>64</v>
      </c>
      <c r="H51" s="11">
        <v>7499</v>
      </c>
      <c r="I51" s="11">
        <v>71</v>
      </c>
      <c r="J51" s="12">
        <v>85452.861869747896</v>
      </c>
      <c r="K51" s="11">
        <v>42</v>
      </c>
      <c r="L51" s="12">
        <v>10120.1588760504</v>
      </c>
      <c r="M51" s="11">
        <v>40</v>
      </c>
      <c r="N51" s="13">
        <v>1.9692752100840301</v>
      </c>
      <c r="O51" s="11">
        <v>101</v>
      </c>
    </row>
    <row r="52" spans="1:15" ht="15" customHeight="1" x14ac:dyDescent="0.2">
      <c r="A52" s="4" t="s">
        <v>339</v>
      </c>
      <c r="B52" s="11">
        <v>2642</v>
      </c>
      <c r="C52" s="11">
        <v>81</v>
      </c>
      <c r="D52" s="12">
        <v>351446781</v>
      </c>
      <c r="E52" s="11">
        <v>61</v>
      </c>
      <c r="F52" s="12">
        <v>62984215</v>
      </c>
      <c r="G52" s="11">
        <v>44</v>
      </c>
      <c r="H52" s="11">
        <v>5035</v>
      </c>
      <c r="I52" s="11">
        <v>88</v>
      </c>
      <c r="J52" s="12">
        <v>133023.00567751701</v>
      </c>
      <c r="K52" s="11">
        <v>7</v>
      </c>
      <c r="L52" s="12">
        <v>23839.596896290699</v>
      </c>
      <c r="M52" s="11">
        <v>4</v>
      </c>
      <c r="N52" s="13">
        <v>1.9057532172596501</v>
      </c>
      <c r="O52" s="11">
        <v>104</v>
      </c>
    </row>
    <row r="53" spans="1:15" ht="15" customHeight="1" x14ac:dyDescent="0.2">
      <c r="A53" s="4" t="s">
        <v>340</v>
      </c>
      <c r="B53" s="11">
        <v>2472</v>
      </c>
      <c r="C53" s="11">
        <v>85</v>
      </c>
      <c r="D53" s="12">
        <v>168875258</v>
      </c>
      <c r="E53" s="11">
        <v>91</v>
      </c>
      <c r="F53" s="12">
        <v>18671195</v>
      </c>
      <c r="G53" s="11">
        <v>90</v>
      </c>
      <c r="H53" s="11">
        <v>4690</v>
      </c>
      <c r="I53" s="11">
        <v>92</v>
      </c>
      <c r="J53" s="12">
        <v>68315.233818770197</v>
      </c>
      <c r="K53" s="11">
        <v>69</v>
      </c>
      <c r="L53" s="12">
        <v>7553.0724110032397</v>
      </c>
      <c r="M53" s="11">
        <v>65</v>
      </c>
      <c r="N53" s="13">
        <v>1.8972491909385101</v>
      </c>
      <c r="O53" s="11">
        <v>106</v>
      </c>
    </row>
    <row r="54" spans="1:15" ht="15" customHeight="1" x14ac:dyDescent="0.2">
      <c r="A54" s="4" t="s">
        <v>341</v>
      </c>
      <c r="B54" s="11">
        <v>12336</v>
      </c>
      <c r="C54" s="11">
        <v>33</v>
      </c>
      <c r="D54" s="12">
        <v>1443325941</v>
      </c>
      <c r="E54" s="11">
        <v>17</v>
      </c>
      <c r="F54" s="12">
        <v>216652663</v>
      </c>
      <c r="G54" s="11">
        <v>14</v>
      </c>
      <c r="H54" s="11">
        <v>29004</v>
      </c>
      <c r="I54" s="11">
        <v>29</v>
      </c>
      <c r="J54" s="12">
        <v>117001.13010700401</v>
      </c>
      <c r="K54" s="11">
        <v>11</v>
      </c>
      <c r="L54" s="12">
        <v>17562.63480869</v>
      </c>
      <c r="M54" s="11">
        <v>12</v>
      </c>
      <c r="N54" s="13">
        <v>2.3511673151751</v>
      </c>
      <c r="O54" s="11">
        <v>22</v>
      </c>
    </row>
    <row r="55" spans="1:15" ht="15" customHeight="1" x14ac:dyDescent="0.2">
      <c r="A55" s="4" t="s">
        <v>342</v>
      </c>
      <c r="B55" s="11">
        <v>8611</v>
      </c>
      <c r="C55" s="11">
        <v>42</v>
      </c>
      <c r="D55" s="12">
        <v>409980952</v>
      </c>
      <c r="E55" s="11">
        <v>55</v>
      </c>
      <c r="F55" s="12">
        <v>31351211</v>
      </c>
      <c r="G55" s="11">
        <v>74</v>
      </c>
      <c r="H55" s="11">
        <v>17272</v>
      </c>
      <c r="I55" s="11">
        <v>43</v>
      </c>
      <c r="J55" s="12">
        <v>47611.305539426299</v>
      </c>
      <c r="K55" s="11">
        <v>118</v>
      </c>
      <c r="L55" s="12">
        <v>3640.8327720357702</v>
      </c>
      <c r="M55" s="11">
        <v>117</v>
      </c>
      <c r="N55" s="13">
        <v>2.0058065265358298</v>
      </c>
      <c r="O55" s="11">
        <v>92</v>
      </c>
    </row>
    <row r="56" spans="1:15" ht="15" customHeight="1" x14ac:dyDescent="0.2">
      <c r="A56" s="4" t="s">
        <v>343</v>
      </c>
      <c r="B56" s="11">
        <v>1725</v>
      </c>
      <c r="C56" s="11">
        <v>99</v>
      </c>
      <c r="D56" s="12">
        <v>86314965</v>
      </c>
      <c r="E56" s="11">
        <v>109</v>
      </c>
      <c r="F56" s="12">
        <v>6864547</v>
      </c>
      <c r="G56" s="11">
        <v>114</v>
      </c>
      <c r="H56" s="11">
        <v>3590</v>
      </c>
      <c r="I56" s="11">
        <v>105</v>
      </c>
      <c r="J56" s="12">
        <v>50037.660869565203</v>
      </c>
      <c r="K56" s="11">
        <v>115</v>
      </c>
      <c r="L56" s="12">
        <v>3979.4475362318799</v>
      </c>
      <c r="M56" s="11">
        <v>115</v>
      </c>
      <c r="N56" s="13">
        <v>2.0811594202898598</v>
      </c>
      <c r="O56" s="11">
        <v>76</v>
      </c>
    </row>
    <row r="57" spans="1:15" ht="15" customHeight="1" x14ac:dyDescent="0.2">
      <c r="A57" s="4" t="s">
        <v>344</v>
      </c>
      <c r="B57" s="11">
        <v>33424</v>
      </c>
      <c r="C57" s="11">
        <v>9</v>
      </c>
      <c r="D57" s="12">
        <v>2529527456</v>
      </c>
      <c r="E57" s="11">
        <v>9</v>
      </c>
      <c r="F57" s="12">
        <v>282343659</v>
      </c>
      <c r="G57" s="11">
        <v>10</v>
      </c>
      <c r="H57" s="11">
        <v>71107</v>
      </c>
      <c r="I57" s="11">
        <v>9</v>
      </c>
      <c r="J57" s="12">
        <v>75679.974150311202</v>
      </c>
      <c r="K57" s="11">
        <v>58</v>
      </c>
      <c r="L57" s="12">
        <v>8447.3330241742497</v>
      </c>
      <c r="M57" s="11">
        <v>58</v>
      </c>
      <c r="N57" s="13">
        <v>2.12742340832934</v>
      </c>
      <c r="O57" s="11">
        <v>70</v>
      </c>
    </row>
    <row r="58" spans="1:15" ht="15" customHeight="1" x14ac:dyDescent="0.2">
      <c r="A58" s="4" t="s">
        <v>345</v>
      </c>
      <c r="B58" s="11">
        <v>27598</v>
      </c>
      <c r="C58" s="11">
        <v>11</v>
      </c>
      <c r="D58" s="12">
        <v>2668471577</v>
      </c>
      <c r="E58" s="11">
        <v>7</v>
      </c>
      <c r="F58" s="12">
        <v>351032717</v>
      </c>
      <c r="G58" s="11">
        <v>8</v>
      </c>
      <c r="H58" s="11">
        <v>67393</v>
      </c>
      <c r="I58" s="11">
        <v>10</v>
      </c>
      <c r="J58" s="12">
        <v>96690.759366620798</v>
      </c>
      <c r="K58" s="11">
        <v>20</v>
      </c>
      <c r="L58" s="12">
        <v>12719.498405681599</v>
      </c>
      <c r="M58" s="11">
        <v>22</v>
      </c>
      <c r="N58" s="13">
        <v>2.4419523153851701</v>
      </c>
      <c r="O58" s="11">
        <v>9</v>
      </c>
    </row>
    <row r="59" spans="1:15" ht="15" customHeight="1" x14ac:dyDescent="0.2">
      <c r="A59" s="4" t="s">
        <v>346</v>
      </c>
      <c r="B59" s="11">
        <v>4282</v>
      </c>
      <c r="C59" s="11">
        <v>61</v>
      </c>
      <c r="D59" s="12">
        <v>439658484</v>
      </c>
      <c r="E59" s="11">
        <v>53</v>
      </c>
      <c r="F59" s="12">
        <v>62903010</v>
      </c>
      <c r="G59" s="11">
        <v>45</v>
      </c>
      <c r="H59" s="11">
        <v>9270</v>
      </c>
      <c r="I59" s="11">
        <v>64</v>
      </c>
      <c r="J59" s="12">
        <v>102675.96543671199</v>
      </c>
      <c r="K59" s="11">
        <v>17</v>
      </c>
      <c r="L59" s="12">
        <v>14690.100420364301</v>
      </c>
      <c r="M59" s="11">
        <v>16</v>
      </c>
      <c r="N59" s="13">
        <v>2.16487622606259</v>
      </c>
      <c r="O59" s="11">
        <v>59</v>
      </c>
    </row>
    <row r="60" spans="1:15" ht="15" customHeight="1" x14ac:dyDescent="0.2">
      <c r="A60" s="4" t="s">
        <v>347</v>
      </c>
      <c r="B60" s="11">
        <v>22169</v>
      </c>
      <c r="C60" s="11">
        <v>13</v>
      </c>
      <c r="D60" s="12">
        <v>1123482433</v>
      </c>
      <c r="E60" s="11">
        <v>24</v>
      </c>
      <c r="F60" s="12">
        <v>102244623</v>
      </c>
      <c r="G60" s="11">
        <v>35</v>
      </c>
      <c r="H60" s="11">
        <v>40737</v>
      </c>
      <c r="I60" s="11">
        <v>16</v>
      </c>
      <c r="J60" s="12">
        <v>50678.083494970502</v>
      </c>
      <c r="K60" s="11">
        <v>112</v>
      </c>
      <c r="L60" s="12">
        <v>4612.0539041003203</v>
      </c>
      <c r="M60" s="11">
        <v>110</v>
      </c>
      <c r="N60" s="13">
        <v>1.8375659704993501</v>
      </c>
      <c r="O60" s="11">
        <v>111</v>
      </c>
    </row>
    <row r="61" spans="1:15" ht="15" customHeight="1" x14ac:dyDescent="0.2">
      <c r="A61" s="4" t="s">
        <v>348</v>
      </c>
      <c r="B61" s="11">
        <v>13072</v>
      </c>
      <c r="C61" s="11">
        <v>30</v>
      </c>
      <c r="D61" s="12">
        <v>676958375</v>
      </c>
      <c r="E61" s="11">
        <v>40</v>
      </c>
      <c r="F61" s="12">
        <v>57568630</v>
      </c>
      <c r="G61" s="11">
        <v>49</v>
      </c>
      <c r="H61" s="11">
        <v>26560</v>
      </c>
      <c r="I61" s="11">
        <v>32</v>
      </c>
      <c r="J61" s="12">
        <v>51786.901392288899</v>
      </c>
      <c r="K61" s="11">
        <v>111</v>
      </c>
      <c r="L61" s="12">
        <v>4403.9649632802902</v>
      </c>
      <c r="M61" s="11">
        <v>111</v>
      </c>
      <c r="N61" s="13">
        <v>2.0318237454100401</v>
      </c>
      <c r="O61" s="11">
        <v>84</v>
      </c>
    </row>
    <row r="62" spans="1:15" ht="15" customHeight="1" x14ac:dyDescent="0.2">
      <c r="A62" s="4" t="s">
        <v>349</v>
      </c>
      <c r="B62" s="11">
        <v>1393</v>
      </c>
      <c r="C62" s="11">
        <v>109</v>
      </c>
      <c r="D62" s="12">
        <v>76963762</v>
      </c>
      <c r="E62" s="11">
        <v>113</v>
      </c>
      <c r="F62" s="12">
        <v>6972784</v>
      </c>
      <c r="G62" s="11">
        <v>112</v>
      </c>
      <c r="H62" s="11">
        <v>3219</v>
      </c>
      <c r="I62" s="11">
        <v>107</v>
      </c>
      <c r="J62" s="12">
        <v>55250.367552046002</v>
      </c>
      <c r="K62" s="11">
        <v>107</v>
      </c>
      <c r="L62" s="12">
        <v>5005.5879396984901</v>
      </c>
      <c r="M62" s="11">
        <v>105</v>
      </c>
      <c r="N62" s="13">
        <v>2.31083991385499</v>
      </c>
      <c r="O62" s="11">
        <v>32</v>
      </c>
    </row>
    <row r="63" spans="1:15" ht="15" customHeight="1" x14ac:dyDescent="0.2">
      <c r="A63" s="4" t="s">
        <v>350</v>
      </c>
      <c r="B63" s="11">
        <v>4437</v>
      </c>
      <c r="C63" s="11">
        <v>60</v>
      </c>
      <c r="D63" s="12">
        <v>494397647</v>
      </c>
      <c r="E63" s="11">
        <v>50</v>
      </c>
      <c r="F63" s="12">
        <v>67742310</v>
      </c>
      <c r="G63" s="11">
        <v>43</v>
      </c>
      <c r="H63" s="11">
        <v>10536</v>
      </c>
      <c r="I63" s="11">
        <v>58</v>
      </c>
      <c r="J63" s="12">
        <v>111426.10930809101</v>
      </c>
      <c r="K63" s="11">
        <v>13</v>
      </c>
      <c r="L63" s="12">
        <v>15267.592968221799</v>
      </c>
      <c r="M63" s="11">
        <v>13</v>
      </c>
      <c r="N63" s="13">
        <v>2.3745774171737701</v>
      </c>
      <c r="O63" s="11">
        <v>17</v>
      </c>
    </row>
    <row r="64" spans="1:15" ht="15" customHeight="1" x14ac:dyDescent="0.2">
      <c r="A64" s="4" t="s">
        <v>351</v>
      </c>
      <c r="B64" s="11">
        <v>16955</v>
      </c>
      <c r="C64" s="11">
        <v>22</v>
      </c>
      <c r="D64" s="12">
        <v>963091026</v>
      </c>
      <c r="E64" s="11">
        <v>30</v>
      </c>
      <c r="F64" s="12">
        <v>101423899</v>
      </c>
      <c r="G64" s="11">
        <v>37</v>
      </c>
      <c r="H64" s="11">
        <v>29068</v>
      </c>
      <c r="I64" s="11">
        <v>28</v>
      </c>
      <c r="J64" s="12">
        <v>56802.773577115899</v>
      </c>
      <c r="K64" s="11">
        <v>101</v>
      </c>
      <c r="L64" s="12">
        <v>5981.9462695370103</v>
      </c>
      <c r="M64" s="11">
        <v>84</v>
      </c>
      <c r="N64" s="13">
        <v>1.7144205249189</v>
      </c>
      <c r="O64" s="11">
        <v>113</v>
      </c>
    </row>
    <row r="65" spans="1:15" ht="15" customHeight="1" x14ac:dyDescent="0.2">
      <c r="A65" s="4" t="s">
        <v>352</v>
      </c>
      <c r="B65" s="11">
        <v>2479</v>
      </c>
      <c r="C65" s="11">
        <v>84</v>
      </c>
      <c r="D65" s="12">
        <v>342038668</v>
      </c>
      <c r="E65" s="11">
        <v>63</v>
      </c>
      <c r="F65" s="12">
        <v>55839595</v>
      </c>
      <c r="G65" s="11">
        <v>51</v>
      </c>
      <c r="H65" s="11">
        <v>5157</v>
      </c>
      <c r="I65" s="11">
        <v>86</v>
      </c>
      <c r="J65" s="12">
        <v>137974.452601856</v>
      </c>
      <c r="K65" s="11">
        <v>5</v>
      </c>
      <c r="L65" s="12">
        <v>22525.048406615599</v>
      </c>
      <c r="M65" s="11">
        <v>7</v>
      </c>
      <c r="N65" s="13">
        <v>2.0802743041549001</v>
      </c>
      <c r="O65" s="11">
        <v>77</v>
      </c>
    </row>
    <row r="66" spans="1:15" ht="15" customHeight="1" x14ac:dyDescent="0.2">
      <c r="A66" s="4" t="s">
        <v>353</v>
      </c>
      <c r="B66" s="11">
        <v>4277</v>
      </c>
      <c r="C66" s="11">
        <v>62</v>
      </c>
      <c r="D66" s="12">
        <v>342210705</v>
      </c>
      <c r="E66" s="11">
        <v>62</v>
      </c>
      <c r="F66" s="12">
        <v>44334808</v>
      </c>
      <c r="G66" s="11">
        <v>60</v>
      </c>
      <c r="H66" s="11">
        <v>7185</v>
      </c>
      <c r="I66" s="11">
        <v>75</v>
      </c>
      <c r="J66" s="12">
        <v>80011.855272387198</v>
      </c>
      <c r="K66" s="11">
        <v>49</v>
      </c>
      <c r="L66" s="12">
        <v>10365.8657937807</v>
      </c>
      <c r="M66" s="11">
        <v>38</v>
      </c>
      <c r="N66" s="13">
        <v>1.679915828852</v>
      </c>
      <c r="O66" s="11">
        <v>116</v>
      </c>
    </row>
    <row r="67" spans="1:15" ht="15" customHeight="1" x14ac:dyDescent="0.2">
      <c r="A67" s="4" t="s">
        <v>354</v>
      </c>
      <c r="B67" s="11">
        <v>4729</v>
      </c>
      <c r="C67" s="11">
        <v>58</v>
      </c>
      <c r="D67" s="12">
        <v>310099442</v>
      </c>
      <c r="E67" s="11">
        <v>71</v>
      </c>
      <c r="F67" s="12">
        <v>36669928</v>
      </c>
      <c r="G67" s="11">
        <v>68</v>
      </c>
      <c r="H67" s="11">
        <v>7971</v>
      </c>
      <c r="I67" s="11">
        <v>69</v>
      </c>
      <c r="J67" s="12">
        <v>65573.999154155201</v>
      </c>
      <c r="K67" s="11">
        <v>74</v>
      </c>
      <c r="L67" s="12">
        <v>7754.2668640304501</v>
      </c>
      <c r="M67" s="11">
        <v>63</v>
      </c>
      <c r="N67" s="13">
        <v>1.68555720025375</v>
      </c>
      <c r="O67" s="11">
        <v>115</v>
      </c>
    </row>
    <row r="68" spans="1:15" ht="15" customHeight="1" x14ac:dyDescent="0.2">
      <c r="A68" s="4" t="s">
        <v>355</v>
      </c>
      <c r="B68" s="11">
        <v>1275</v>
      </c>
      <c r="C68" s="11">
        <v>113</v>
      </c>
      <c r="D68" s="12">
        <v>81129545</v>
      </c>
      <c r="E68" s="11">
        <v>111</v>
      </c>
      <c r="F68" s="12">
        <v>7620014</v>
      </c>
      <c r="G68" s="11">
        <v>109</v>
      </c>
      <c r="H68" s="11">
        <v>2842</v>
      </c>
      <c r="I68" s="11">
        <v>113</v>
      </c>
      <c r="J68" s="12">
        <v>63631.015686274499</v>
      </c>
      <c r="K68" s="11">
        <v>79</v>
      </c>
      <c r="L68" s="12">
        <v>5976.4815686274496</v>
      </c>
      <c r="M68" s="11">
        <v>85</v>
      </c>
      <c r="N68" s="13">
        <v>2.2290196078431399</v>
      </c>
      <c r="O68" s="11">
        <v>48</v>
      </c>
    </row>
    <row r="69" spans="1:15" ht="15" customHeight="1" x14ac:dyDescent="0.2">
      <c r="A69" s="4" t="s">
        <v>356</v>
      </c>
      <c r="B69" s="11">
        <v>3744</v>
      </c>
      <c r="C69" s="11">
        <v>68</v>
      </c>
      <c r="D69" s="12">
        <v>384709015</v>
      </c>
      <c r="E69" s="11">
        <v>58</v>
      </c>
      <c r="F69" s="12">
        <v>53870256</v>
      </c>
      <c r="G69" s="11">
        <v>53</v>
      </c>
      <c r="H69" s="11">
        <v>8640</v>
      </c>
      <c r="I69" s="11">
        <v>67</v>
      </c>
      <c r="J69" s="12">
        <v>102753.47622863299</v>
      </c>
      <c r="K69" s="11">
        <v>16</v>
      </c>
      <c r="L69" s="12">
        <v>14388.4230769231</v>
      </c>
      <c r="M69" s="11">
        <v>17</v>
      </c>
      <c r="N69" s="13">
        <v>2.3076923076923102</v>
      </c>
      <c r="O69" s="11">
        <v>33</v>
      </c>
    </row>
    <row r="70" spans="1:15" ht="15" customHeight="1" x14ac:dyDescent="0.2">
      <c r="A70" s="4" t="s">
        <v>357</v>
      </c>
      <c r="B70" s="11">
        <v>1616</v>
      </c>
      <c r="C70" s="11">
        <v>103.5</v>
      </c>
      <c r="D70" s="12">
        <v>94374719</v>
      </c>
      <c r="E70" s="11">
        <v>106</v>
      </c>
      <c r="F70" s="12">
        <v>8718233</v>
      </c>
      <c r="G70" s="11">
        <v>106</v>
      </c>
      <c r="H70" s="11">
        <v>3925</v>
      </c>
      <c r="I70" s="11">
        <v>98</v>
      </c>
      <c r="J70" s="12">
        <v>58400.197400990102</v>
      </c>
      <c r="K70" s="11">
        <v>95</v>
      </c>
      <c r="L70" s="12">
        <v>5394.9461633663404</v>
      </c>
      <c r="M70" s="11">
        <v>98</v>
      </c>
      <c r="N70" s="13">
        <v>2.4288366336633702</v>
      </c>
      <c r="O70" s="11">
        <v>10</v>
      </c>
    </row>
    <row r="71" spans="1:15" ht="15" customHeight="1" x14ac:dyDescent="0.2">
      <c r="A71" s="4" t="s">
        <v>358</v>
      </c>
      <c r="B71" s="11">
        <v>16484</v>
      </c>
      <c r="C71" s="11">
        <v>23</v>
      </c>
      <c r="D71" s="12">
        <v>1210927117</v>
      </c>
      <c r="E71" s="11">
        <v>22</v>
      </c>
      <c r="F71" s="12">
        <v>142202887</v>
      </c>
      <c r="G71" s="11">
        <v>21</v>
      </c>
      <c r="H71" s="11">
        <v>28791</v>
      </c>
      <c r="I71" s="11">
        <v>30</v>
      </c>
      <c r="J71" s="12">
        <v>73460.756915797101</v>
      </c>
      <c r="K71" s="11">
        <v>62</v>
      </c>
      <c r="L71" s="12">
        <v>8626.7220941519099</v>
      </c>
      <c r="M71" s="11">
        <v>54</v>
      </c>
      <c r="N71" s="13">
        <v>1.7466027663188599</v>
      </c>
      <c r="O71" s="11">
        <v>112</v>
      </c>
    </row>
    <row r="72" spans="1:15" ht="15" customHeight="1" x14ac:dyDescent="0.2">
      <c r="A72" s="4" t="s">
        <v>359</v>
      </c>
      <c r="B72" s="11">
        <v>2727</v>
      </c>
      <c r="C72" s="11">
        <v>80</v>
      </c>
      <c r="D72" s="12">
        <v>176059515</v>
      </c>
      <c r="E72" s="11">
        <v>90</v>
      </c>
      <c r="F72" s="12">
        <v>16778350</v>
      </c>
      <c r="G72" s="11">
        <v>95</v>
      </c>
      <c r="H72" s="11">
        <v>6334</v>
      </c>
      <c r="I72" s="11">
        <v>78</v>
      </c>
      <c r="J72" s="12">
        <v>64561.611661166098</v>
      </c>
      <c r="K72" s="11">
        <v>76</v>
      </c>
      <c r="L72" s="12">
        <v>6152.6769343600999</v>
      </c>
      <c r="M72" s="11">
        <v>80</v>
      </c>
      <c r="N72" s="13">
        <v>2.3226989365603199</v>
      </c>
      <c r="O72" s="11">
        <v>29</v>
      </c>
    </row>
    <row r="73" spans="1:15" ht="15" customHeight="1" x14ac:dyDescent="0.2">
      <c r="A73" s="4" t="s">
        <v>360</v>
      </c>
      <c r="B73" s="11">
        <v>2317</v>
      </c>
      <c r="C73" s="11">
        <v>87</v>
      </c>
      <c r="D73" s="12">
        <v>183860129</v>
      </c>
      <c r="E73" s="11">
        <v>88</v>
      </c>
      <c r="F73" s="12">
        <v>18915926</v>
      </c>
      <c r="G73" s="11">
        <v>89</v>
      </c>
      <c r="H73" s="11">
        <v>6160</v>
      </c>
      <c r="I73" s="11">
        <v>79</v>
      </c>
      <c r="J73" s="12">
        <v>79352.666810530907</v>
      </c>
      <c r="K73" s="11">
        <v>50</v>
      </c>
      <c r="L73" s="12">
        <v>8163.9732412602498</v>
      </c>
      <c r="M73" s="11">
        <v>62</v>
      </c>
      <c r="N73" s="13">
        <v>2.6586102719033202</v>
      </c>
      <c r="O73" s="11">
        <v>4</v>
      </c>
    </row>
    <row r="74" spans="1:15" ht="15" customHeight="1" x14ac:dyDescent="0.2">
      <c r="A74" s="4" t="s">
        <v>361</v>
      </c>
      <c r="B74" s="11">
        <v>3334</v>
      </c>
      <c r="C74" s="11">
        <v>74</v>
      </c>
      <c r="D74" s="12">
        <v>290108042</v>
      </c>
      <c r="E74" s="11">
        <v>76</v>
      </c>
      <c r="F74" s="12">
        <v>35740744</v>
      </c>
      <c r="G74" s="11">
        <v>72</v>
      </c>
      <c r="H74" s="11">
        <v>7186</v>
      </c>
      <c r="I74" s="11">
        <v>74</v>
      </c>
      <c r="J74" s="12">
        <v>87015.009598080404</v>
      </c>
      <c r="K74" s="11">
        <v>35</v>
      </c>
      <c r="L74" s="12">
        <v>10720.0791841632</v>
      </c>
      <c r="M74" s="11">
        <v>33</v>
      </c>
      <c r="N74" s="13">
        <v>2.1553689262147602</v>
      </c>
      <c r="O74" s="11">
        <v>64</v>
      </c>
    </row>
    <row r="75" spans="1:15" ht="15" customHeight="1" x14ac:dyDescent="0.2">
      <c r="A75" s="4" t="s">
        <v>362</v>
      </c>
      <c r="B75" s="11">
        <v>5826</v>
      </c>
      <c r="C75" s="11">
        <v>51</v>
      </c>
      <c r="D75" s="12">
        <v>485373955</v>
      </c>
      <c r="E75" s="11">
        <v>51</v>
      </c>
      <c r="F75" s="12">
        <v>55292672</v>
      </c>
      <c r="G75" s="11">
        <v>52</v>
      </c>
      <c r="H75" s="11">
        <v>12711</v>
      </c>
      <c r="I75" s="11">
        <v>52</v>
      </c>
      <c r="J75" s="12">
        <v>83311.698420871995</v>
      </c>
      <c r="K75" s="11">
        <v>44</v>
      </c>
      <c r="L75" s="12">
        <v>9490.6749055956097</v>
      </c>
      <c r="M75" s="11">
        <v>47</v>
      </c>
      <c r="N75" s="13">
        <v>2.1817713697219401</v>
      </c>
      <c r="O75" s="11">
        <v>54</v>
      </c>
    </row>
    <row r="76" spans="1:15" ht="15" customHeight="1" x14ac:dyDescent="0.2">
      <c r="A76" s="4" t="s">
        <v>363</v>
      </c>
      <c r="B76" s="11">
        <v>8930</v>
      </c>
      <c r="C76" s="11">
        <v>40</v>
      </c>
      <c r="D76" s="12">
        <v>789103557</v>
      </c>
      <c r="E76" s="11">
        <v>37</v>
      </c>
      <c r="F76" s="12">
        <v>106457195</v>
      </c>
      <c r="G76" s="11">
        <v>33</v>
      </c>
      <c r="H76" s="11">
        <v>18024</v>
      </c>
      <c r="I76" s="11">
        <v>41</v>
      </c>
      <c r="J76" s="12">
        <v>88365.459910414298</v>
      </c>
      <c r="K76" s="11">
        <v>31</v>
      </c>
      <c r="L76" s="12">
        <v>11921.2984322508</v>
      </c>
      <c r="M76" s="11">
        <v>25</v>
      </c>
      <c r="N76" s="13">
        <v>2.0183650615901501</v>
      </c>
      <c r="O76" s="11">
        <v>91</v>
      </c>
    </row>
    <row r="77" spans="1:15" ht="15" customHeight="1" x14ac:dyDescent="0.2">
      <c r="A77" s="4" t="s">
        <v>364</v>
      </c>
      <c r="B77" s="11">
        <v>56844</v>
      </c>
      <c r="C77" s="11">
        <v>2</v>
      </c>
      <c r="D77" s="12">
        <v>3409553930</v>
      </c>
      <c r="E77" s="11">
        <v>3</v>
      </c>
      <c r="F77" s="12">
        <v>354670909</v>
      </c>
      <c r="G77" s="11">
        <v>7</v>
      </c>
      <c r="H77" s="11">
        <v>106088</v>
      </c>
      <c r="I77" s="11">
        <v>2</v>
      </c>
      <c r="J77" s="12">
        <v>59980.893849834603</v>
      </c>
      <c r="K77" s="11">
        <v>88</v>
      </c>
      <c r="L77" s="12">
        <v>6239.3728273872402</v>
      </c>
      <c r="M77" s="11">
        <v>78</v>
      </c>
      <c r="N77" s="13">
        <v>1.8663007529378699</v>
      </c>
      <c r="O77" s="11">
        <v>110</v>
      </c>
    </row>
    <row r="78" spans="1:15" ht="15" customHeight="1" x14ac:dyDescent="0.2">
      <c r="A78" s="4" t="s">
        <v>365</v>
      </c>
      <c r="B78" s="11">
        <v>38614</v>
      </c>
      <c r="C78" s="11">
        <v>8</v>
      </c>
      <c r="D78" s="12">
        <v>2326658859</v>
      </c>
      <c r="E78" s="11">
        <v>12</v>
      </c>
      <c r="F78" s="12">
        <v>246842233</v>
      </c>
      <c r="G78" s="11">
        <v>11</v>
      </c>
      <c r="H78" s="11">
        <v>76957</v>
      </c>
      <c r="I78" s="11">
        <v>7</v>
      </c>
      <c r="J78" s="12">
        <v>60254.282358730001</v>
      </c>
      <c r="K78" s="11">
        <v>85</v>
      </c>
      <c r="L78" s="12">
        <v>6392.5579582534801</v>
      </c>
      <c r="M78" s="11">
        <v>75</v>
      </c>
      <c r="N78" s="13">
        <v>1.99298182006526</v>
      </c>
      <c r="O78" s="11">
        <v>94</v>
      </c>
    </row>
    <row r="79" spans="1:15" ht="15" customHeight="1" x14ac:dyDescent="0.2">
      <c r="A79" s="4" t="s">
        <v>366</v>
      </c>
      <c r="B79" s="11">
        <v>12932</v>
      </c>
      <c r="C79" s="11">
        <v>31</v>
      </c>
      <c r="D79" s="12">
        <v>2618599901</v>
      </c>
      <c r="E79" s="11">
        <v>8</v>
      </c>
      <c r="F79" s="12">
        <v>567689565</v>
      </c>
      <c r="G79" s="11">
        <v>3</v>
      </c>
      <c r="H79" s="11">
        <v>21964</v>
      </c>
      <c r="I79" s="11">
        <v>36</v>
      </c>
      <c r="J79" s="12">
        <v>202489.93976183099</v>
      </c>
      <c r="K79" s="11">
        <v>1</v>
      </c>
      <c r="L79" s="12">
        <v>43898.048639034998</v>
      </c>
      <c r="M79" s="11">
        <v>1</v>
      </c>
      <c r="N79" s="13">
        <v>1.69842251778534</v>
      </c>
      <c r="O79" s="11">
        <v>114</v>
      </c>
    </row>
    <row r="80" spans="1:15" ht="15" customHeight="1" x14ac:dyDescent="0.2">
      <c r="A80" s="4" t="s">
        <v>367</v>
      </c>
      <c r="B80" s="11">
        <v>1344</v>
      </c>
      <c r="C80" s="11">
        <v>111</v>
      </c>
      <c r="D80" s="12">
        <v>82883214</v>
      </c>
      <c r="E80" s="11">
        <v>110</v>
      </c>
      <c r="F80" s="12">
        <v>9535988</v>
      </c>
      <c r="G80" s="11">
        <v>103</v>
      </c>
      <c r="H80" s="11">
        <v>2852</v>
      </c>
      <c r="I80" s="11">
        <v>112</v>
      </c>
      <c r="J80" s="12">
        <v>61669.058035714297</v>
      </c>
      <c r="K80" s="11">
        <v>82</v>
      </c>
      <c r="L80" s="12">
        <v>7095.2291666666697</v>
      </c>
      <c r="M80" s="11">
        <v>69</v>
      </c>
      <c r="N80" s="13">
        <v>2.1220238095238102</v>
      </c>
      <c r="O80" s="11">
        <v>72</v>
      </c>
    </row>
    <row r="81" spans="1:15" ht="15" customHeight="1" x14ac:dyDescent="0.2">
      <c r="A81" s="4" t="s">
        <v>368</v>
      </c>
      <c r="B81" s="11">
        <v>9735</v>
      </c>
      <c r="C81" s="11">
        <v>36</v>
      </c>
      <c r="D81" s="12">
        <v>585604850</v>
      </c>
      <c r="E81" s="11">
        <v>47</v>
      </c>
      <c r="F81" s="12">
        <v>52359011</v>
      </c>
      <c r="G81" s="11">
        <v>56</v>
      </c>
      <c r="H81" s="11">
        <v>22276</v>
      </c>
      <c r="I81" s="11">
        <v>35</v>
      </c>
      <c r="J81" s="12">
        <v>60154.581407293299</v>
      </c>
      <c r="K81" s="11">
        <v>86</v>
      </c>
      <c r="L81" s="12">
        <v>5378.4294812532098</v>
      </c>
      <c r="M81" s="11">
        <v>99</v>
      </c>
      <c r="N81" s="13">
        <v>2.2882383153569599</v>
      </c>
      <c r="O81" s="11">
        <v>39</v>
      </c>
    </row>
    <row r="82" spans="1:15" ht="15" customHeight="1" x14ac:dyDescent="0.2">
      <c r="A82" s="4" t="s">
        <v>369</v>
      </c>
      <c r="B82" s="11">
        <v>1985</v>
      </c>
      <c r="C82" s="11">
        <v>94</v>
      </c>
      <c r="D82" s="12">
        <v>162472823</v>
      </c>
      <c r="E82" s="11">
        <v>93</v>
      </c>
      <c r="F82" s="12">
        <v>16823394</v>
      </c>
      <c r="G82" s="11">
        <v>94</v>
      </c>
      <c r="H82" s="11">
        <v>4621</v>
      </c>
      <c r="I82" s="11">
        <v>94</v>
      </c>
      <c r="J82" s="12">
        <v>81850.288664987398</v>
      </c>
      <c r="K82" s="11">
        <v>47</v>
      </c>
      <c r="L82" s="12">
        <v>8475.2614609571792</v>
      </c>
      <c r="M82" s="11">
        <v>57</v>
      </c>
      <c r="N82" s="13">
        <v>2.3279596977330002</v>
      </c>
      <c r="O82" s="11">
        <v>28</v>
      </c>
    </row>
    <row r="83" spans="1:15" ht="15" customHeight="1" x14ac:dyDescent="0.2">
      <c r="A83" s="4" t="s">
        <v>370</v>
      </c>
      <c r="B83" s="11">
        <v>2508</v>
      </c>
      <c r="C83" s="11">
        <v>83</v>
      </c>
      <c r="D83" s="12">
        <v>219164459</v>
      </c>
      <c r="E83" s="11">
        <v>83</v>
      </c>
      <c r="F83" s="12">
        <v>24635469</v>
      </c>
      <c r="G83" s="11">
        <v>83</v>
      </c>
      <c r="H83" s="11">
        <v>5904</v>
      </c>
      <c r="I83" s="11">
        <v>81</v>
      </c>
      <c r="J83" s="12">
        <v>87386.147926634803</v>
      </c>
      <c r="K83" s="11">
        <v>34</v>
      </c>
      <c r="L83" s="12">
        <v>9822.7547846889993</v>
      </c>
      <c r="M83" s="11">
        <v>44</v>
      </c>
      <c r="N83" s="13">
        <v>2.3540669856459302</v>
      </c>
      <c r="O83" s="11">
        <v>20</v>
      </c>
    </row>
    <row r="84" spans="1:15" ht="15" customHeight="1" x14ac:dyDescent="0.2">
      <c r="A84" s="4" t="s">
        <v>371</v>
      </c>
      <c r="B84" s="11">
        <v>14512</v>
      </c>
      <c r="C84" s="11">
        <v>25</v>
      </c>
      <c r="D84" s="12">
        <v>1137456247</v>
      </c>
      <c r="E84" s="11">
        <v>23</v>
      </c>
      <c r="F84" s="12">
        <v>139368154</v>
      </c>
      <c r="G84" s="11">
        <v>22</v>
      </c>
      <c r="H84" s="11">
        <v>30985</v>
      </c>
      <c r="I84" s="11">
        <v>25</v>
      </c>
      <c r="J84" s="12">
        <v>78380.391882579905</v>
      </c>
      <c r="K84" s="11">
        <v>52</v>
      </c>
      <c r="L84" s="12">
        <v>9603.6489801543594</v>
      </c>
      <c r="M84" s="11">
        <v>46</v>
      </c>
      <c r="N84" s="13">
        <v>2.1351295479603101</v>
      </c>
      <c r="O84" s="11">
        <v>68</v>
      </c>
    </row>
    <row r="85" spans="1:15" ht="15" customHeight="1" x14ac:dyDescent="0.2">
      <c r="A85" s="4" t="s">
        <v>372</v>
      </c>
      <c r="B85" s="11">
        <v>3176</v>
      </c>
      <c r="C85" s="11">
        <v>77</v>
      </c>
      <c r="D85" s="12">
        <v>306105490</v>
      </c>
      <c r="E85" s="11">
        <v>72</v>
      </c>
      <c r="F85" s="12">
        <v>40222638</v>
      </c>
      <c r="G85" s="11">
        <v>63</v>
      </c>
      <c r="H85" s="11">
        <v>7201</v>
      </c>
      <c r="I85" s="11">
        <v>73</v>
      </c>
      <c r="J85" s="12">
        <v>96380.821788413101</v>
      </c>
      <c r="K85" s="11">
        <v>21</v>
      </c>
      <c r="L85" s="12">
        <v>12664.5585642317</v>
      </c>
      <c r="M85" s="11">
        <v>23</v>
      </c>
      <c r="N85" s="13">
        <v>2.2673173803526501</v>
      </c>
      <c r="O85" s="11">
        <v>45</v>
      </c>
    </row>
    <row r="86" spans="1:15" ht="15" customHeight="1" x14ac:dyDescent="0.2">
      <c r="A86" s="4" t="s">
        <v>373</v>
      </c>
      <c r="B86" s="11">
        <v>5351</v>
      </c>
      <c r="C86" s="11">
        <v>55</v>
      </c>
      <c r="D86" s="12">
        <v>305648522</v>
      </c>
      <c r="E86" s="11">
        <v>73</v>
      </c>
      <c r="F86" s="12">
        <v>29392071</v>
      </c>
      <c r="G86" s="11">
        <v>78</v>
      </c>
      <c r="H86" s="11">
        <v>10841</v>
      </c>
      <c r="I86" s="11">
        <v>57</v>
      </c>
      <c r="J86" s="12">
        <v>57119.888245187802</v>
      </c>
      <c r="K86" s="11">
        <v>99</v>
      </c>
      <c r="L86" s="12">
        <v>5492.8183517099596</v>
      </c>
      <c r="M86" s="11">
        <v>95</v>
      </c>
      <c r="N86" s="13">
        <v>2.0259764529994402</v>
      </c>
      <c r="O86" s="11">
        <v>86</v>
      </c>
    </row>
    <row r="87" spans="1:15" ht="15" customHeight="1" x14ac:dyDescent="0.2">
      <c r="A87" s="4" t="s">
        <v>374</v>
      </c>
      <c r="B87" s="11">
        <v>3349</v>
      </c>
      <c r="C87" s="11">
        <v>72</v>
      </c>
      <c r="D87" s="12">
        <v>304656044</v>
      </c>
      <c r="E87" s="11">
        <v>74</v>
      </c>
      <c r="F87" s="12">
        <v>36586219</v>
      </c>
      <c r="G87" s="11">
        <v>69</v>
      </c>
      <c r="H87" s="11">
        <v>7693</v>
      </c>
      <c r="I87" s="11">
        <v>70</v>
      </c>
      <c r="J87" s="12">
        <v>90969.257688862403</v>
      </c>
      <c r="K87" s="11">
        <v>30</v>
      </c>
      <c r="L87" s="12">
        <v>10924.5204538668</v>
      </c>
      <c r="M87" s="11">
        <v>30</v>
      </c>
      <c r="N87" s="13">
        <v>2.2971036130188098</v>
      </c>
      <c r="O87" s="11">
        <v>37</v>
      </c>
    </row>
    <row r="88" spans="1:15" ht="15" customHeight="1" x14ac:dyDescent="0.2">
      <c r="A88" s="4" t="s">
        <v>375</v>
      </c>
      <c r="B88" s="11">
        <v>39008</v>
      </c>
      <c r="C88" s="11">
        <v>7</v>
      </c>
      <c r="D88" s="12">
        <v>2220200080</v>
      </c>
      <c r="E88" s="11">
        <v>13</v>
      </c>
      <c r="F88" s="12">
        <v>239764027</v>
      </c>
      <c r="G88" s="11">
        <v>12</v>
      </c>
      <c r="H88" s="11">
        <v>73583</v>
      </c>
      <c r="I88" s="11">
        <v>8</v>
      </c>
      <c r="J88" s="12">
        <v>56916.531993437296</v>
      </c>
      <c r="K88" s="11">
        <v>100</v>
      </c>
      <c r="L88" s="12">
        <v>6146.5347364643203</v>
      </c>
      <c r="M88" s="11">
        <v>81</v>
      </c>
      <c r="N88" s="13">
        <v>1.88635664479081</v>
      </c>
      <c r="O88" s="11">
        <v>108</v>
      </c>
    </row>
    <row r="89" spans="1:15" ht="15" customHeight="1" x14ac:dyDescent="0.2">
      <c r="A89" s="4" t="s">
        <v>376</v>
      </c>
      <c r="B89" s="11">
        <v>3229</v>
      </c>
      <c r="C89" s="11">
        <v>76</v>
      </c>
      <c r="D89" s="12">
        <v>193102685</v>
      </c>
      <c r="E89" s="11">
        <v>85</v>
      </c>
      <c r="F89" s="12">
        <v>18383363</v>
      </c>
      <c r="G89" s="11">
        <v>91</v>
      </c>
      <c r="H89" s="11">
        <v>7093</v>
      </c>
      <c r="I89" s="11">
        <v>76</v>
      </c>
      <c r="J89" s="12">
        <v>59802.627748528997</v>
      </c>
      <c r="K89" s="11">
        <v>89</v>
      </c>
      <c r="L89" s="12">
        <v>5693.2062558067501</v>
      </c>
      <c r="M89" s="11">
        <v>90</v>
      </c>
      <c r="N89" s="13">
        <v>2.1966553112418699</v>
      </c>
      <c r="O89" s="11">
        <v>51</v>
      </c>
    </row>
    <row r="90" spans="1:15" ht="15" customHeight="1" x14ac:dyDescent="0.2">
      <c r="A90" s="4" t="s">
        <v>377</v>
      </c>
      <c r="B90" s="11">
        <v>1171</v>
      </c>
      <c r="C90" s="11">
        <v>115</v>
      </c>
      <c r="D90" s="12">
        <v>79454707</v>
      </c>
      <c r="E90" s="11">
        <v>112</v>
      </c>
      <c r="F90" s="12">
        <v>7439448</v>
      </c>
      <c r="G90" s="11">
        <v>110</v>
      </c>
      <c r="H90" s="11">
        <v>2752</v>
      </c>
      <c r="I90" s="11">
        <v>114</v>
      </c>
      <c r="J90" s="12">
        <v>67852.012809564505</v>
      </c>
      <c r="K90" s="11">
        <v>71</v>
      </c>
      <c r="L90" s="12">
        <v>6353.0725875320304</v>
      </c>
      <c r="M90" s="11">
        <v>76</v>
      </c>
      <c r="N90" s="13">
        <v>2.3501280956447501</v>
      </c>
      <c r="O90" s="11">
        <v>23</v>
      </c>
    </row>
    <row r="91" spans="1:15" ht="15" customHeight="1" x14ac:dyDescent="0.2">
      <c r="A91" s="4" t="s">
        <v>378</v>
      </c>
      <c r="B91" s="11">
        <v>2746</v>
      </c>
      <c r="C91" s="11">
        <v>79</v>
      </c>
      <c r="D91" s="12">
        <v>166145454</v>
      </c>
      <c r="E91" s="11">
        <v>92</v>
      </c>
      <c r="F91" s="12">
        <v>15506583</v>
      </c>
      <c r="G91" s="11">
        <v>96</v>
      </c>
      <c r="H91" s="11">
        <v>5412</v>
      </c>
      <c r="I91" s="11">
        <v>84</v>
      </c>
      <c r="J91" s="12">
        <v>60504.535324107797</v>
      </c>
      <c r="K91" s="11">
        <v>84</v>
      </c>
      <c r="L91" s="12">
        <v>5646.9712308812796</v>
      </c>
      <c r="M91" s="11">
        <v>91</v>
      </c>
      <c r="N91" s="13">
        <v>1.97086671522214</v>
      </c>
      <c r="O91" s="11">
        <v>99</v>
      </c>
    </row>
    <row r="92" spans="1:15" ht="15" customHeight="1" x14ac:dyDescent="0.2">
      <c r="A92" s="4" t="s">
        <v>379</v>
      </c>
      <c r="B92" s="11">
        <v>18382</v>
      </c>
      <c r="C92" s="11">
        <v>16</v>
      </c>
      <c r="D92" s="12">
        <v>1598455274</v>
      </c>
      <c r="E92" s="11">
        <v>16</v>
      </c>
      <c r="F92" s="12">
        <v>193829934</v>
      </c>
      <c r="G92" s="11">
        <v>17</v>
      </c>
      <c r="H92" s="11">
        <v>39597</v>
      </c>
      <c r="I92" s="11">
        <v>17</v>
      </c>
      <c r="J92" s="12">
        <v>86957.636492220699</v>
      </c>
      <c r="K92" s="11">
        <v>36</v>
      </c>
      <c r="L92" s="12">
        <v>10544.5508649766</v>
      </c>
      <c r="M92" s="11">
        <v>37</v>
      </c>
      <c r="N92" s="13">
        <v>2.1541181590686498</v>
      </c>
      <c r="O92" s="11">
        <v>66</v>
      </c>
    </row>
    <row r="93" spans="1:15" ht="15" customHeight="1" x14ac:dyDescent="0.2">
      <c r="A93" s="4" t="s">
        <v>380</v>
      </c>
      <c r="B93" s="11">
        <v>4227</v>
      </c>
      <c r="C93" s="11">
        <v>63</v>
      </c>
      <c r="D93" s="12">
        <v>256446365</v>
      </c>
      <c r="E93" s="11">
        <v>77</v>
      </c>
      <c r="F93" s="12">
        <v>26093167</v>
      </c>
      <c r="G93" s="11">
        <v>81</v>
      </c>
      <c r="H93" s="11">
        <v>10117</v>
      </c>
      <c r="I93" s="11">
        <v>59</v>
      </c>
      <c r="J93" s="12">
        <v>60668.645611544802</v>
      </c>
      <c r="K93" s="11">
        <v>83</v>
      </c>
      <c r="L93" s="12">
        <v>6172.9753962621298</v>
      </c>
      <c r="M93" s="11">
        <v>79</v>
      </c>
      <c r="N93" s="13">
        <v>2.3934232316063402</v>
      </c>
      <c r="O93" s="11">
        <v>14</v>
      </c>
    </row>
    <row r="94" spans="1:15" ht="15" customHeight="1" x14ac:dyDescent="0.2">
      <c r="A94" s="4" t="s">
        <v>381</v>
      </c>
      <c r="B94" s="11">
        <v>17322</v>
      </c>
      <c r="C94" s="11">
        <v>20</v>
      </c>
      <c r="D94" s="12">
        <v>1003036527</v>
      </c>
      <c r="E94" s="11">
        <v>29</v>
      </c>
      <c r="F94" s="12">
        <v>87609668</v>
      </c>
      <c r="G94" s="11">
        <v>40</v>
      </c>
      <c r="H94" s="11">
        <v>35028</v>
      </c>
      <c r="I94" s="11">
        <v>23</v>
      </c>
      <c r="J94" s="12">
        <v>57905.353134741999</v>
      </c>
      <c r="K94" s="11">
        <v>98</v>
      </c>
      <c r="L94" s="12">
        <v>5057.71088788823</v>
      </c>
      <c r="M94" s="11">
        <v>104</v>
      </c>
      <c r="N94" s="13">
        <v>2.02216834083824</v>
      </c>
      <c r="O94" s="11">
        <v>88</v>
      </c>
    </row>
    <row r="95" spans="1:15" ht="15" customHeight="1" x14ac:dyDescent="0.2">
      <c r="A95" s="4" t="s">
        <v>382</v>
      </c>
      <c r="B95" s="11">
        <v>3706</v>
      </c>
      <c r="C95" s="11">
        <v>70</v>
      </c>
      <c r="D95" s="12">
        <v>317926133</v>
      </c>
      <c r="E95" s="11">
        <v>70</v>
      </c>
      <c r="F95" s="12">
        <v>37167538</v>
      </c>
      <c r="G95" s="11">
        <v>66</v>
      </c>
      <c r="H95" s="11">
        <v>8719</v>
      </c>
      <c r="I95" s="11">
        <v>66</v>
      </c>
      <c r="J95" s="12">
        <v>85786.868051807905</v>
      </c>
      <c r="K95" s="11">
        <v>41</v>
      </c>
      <c r="L95" s="12">
        <v>10029.017269292999</v>
      </c>
      <c r="M95" s="11">
        <v>41</v>
      </c>
      <c r="N95" s="13">
        <v>2.35267134376687</v>
      </c>
      <c r="O95" s="11">
        <v>21</v>
      </c>
    </row>
    <row r="96" spans="1:15" ht="15" customHeight="1" x14ac:dyDescent="0.2">
      <c r="A96" s="4" t="s">
        <v>383</v>
      </c>
      <c r="B96" s="11">
        <v>1046</v>
      </c>
      <c r="C96" s="11">
        <v>118</v>
      </c>
      <c r="D96" s="12">
        <v>52921387</v>
      </c>
      <c r="E96" s="11">
        <v>118</v>
      </c>
      <c r="F96" s="12">
        <v>4449091</v>
      </c>
      <c r="G96" s="11">
        <v>118</v>
      </c>
      <c r="H96" s="11">
        <v>2266</v>
      </c>
      <c r="I96" s="11">
        <v>117</v>
      </c>
      <c r="J96" s="12">
        <v>50594.060229445502</v>
      </c>
      <c r="K96" s="11">
        <v>113</v>
      </c>
      <c r="L96" s="12">
        <v>4253.4330783938804</v>
      </c>
      <c r="M96" s="11">
        <v>113</v>
      </c>
      <c r="N96" s="13">
        <v>2.1663479923518199</v>
      </c>
      <c r="O96" s="11">
        <v>58</v>
      </c>
    </row>
    <row r="97" spans="1:15" ht="15" customHeight="1" x14ac:dyDescent="0.2">
      <c r="A97" s="4" t="s">
        <v>384</v>
      </c>
      <c r="B97" s="11">
        <v>155022</v>
      </c>
      <c r="C97" s="11">
        <v>1</v>
      </c>
      <c r="D97" s="12">
        <v>12169090137</v>
      </c>
      <c r="E97" s="11">
        <v>1</v>
      </c>
      <c r="F97" s="12">
        <v>1693431747</v>
      </c>
      <c r="G97" s="11">
        <v>1</v>
      </c>
      <c r="H97" s="11">
        <v>259282</v>
      </c>
      <c r="I97" s="11">
        <v>1</v>
      </c>
      <c r="J97" s="12">
        <v>78499.117138212605</v>
      </c>
      <c r="K97" s="11">
        <v>51</v>
      </c>
      <c r="L97" s="12">
        <v>10923.8156326199</v>
      </c>
      <c r="M97" s="11">
        <v>31</v>
      </c>
      <c r="N97" s="13">
        <v>1.67254970262285</v>
      </c>
      <c r="O97" s="11">
        <v>117</v>
      </c>
    </row>
    <row r="98" spans="1:15" ht="15" customHeight="1" x14ac:dyDescent="0.2">
      <c r="A98" s="4" t="s">
        <v>385</v>
      </c>
      <c r="B98" s="11">
        <v>44919</v>
      </c>
      <c r="C98" s="11">
        <v>5</v>
      </c>
      <c r="D98" s="12">
        <v>4327566972</v>
      </c>
      <c r="E98" s="11">
        <v>2</v>
      </c>
      <c r="F98" s="12">
        <v>616130820</v>
      </c>
      <c r="G98" s="11">
        <v>2</v>
      </c>
      <c r="H98" s="11">
        <v>86051</v>
      </c>
      <c r="I98" s="11">
        <v>5</v>
      </c>
      <c r="J98" s="12">
        <v>96341.569758899393</v>
      </c>
      <c r="K98" s="11">
        <v>22</v>
      </c>
      <c r="L98" s="12">
        <v>13716.4856742136</v>
      </c>
      <c r="M98" s="11">
        <v>18</v>
      </c>
      <c r="N98" s="13">
        <v>1.91569269128876</v>
      </c>
      <c r="O98" s="11">
        <v>102</v>
      </c>
    </row>
    <row r="99" spans="1:15" ht="15" customHeight="1" x14ac:dyDescent="0.2">
      <c r="A99" s="4" t="s">
        <v>386</v>
      </c>
      <c r="B99" s="11">
        <v>2789</v>
      </c>
      <c r="C99" s="11">
        <v>78</v>
      </c>
      <c r="D99" s="12">
        <v>230851485</v>
      </c>
      <c r="E99" s="11">
        <v>81</v>
      </c>
      <c r="F99" s="12">
        <v>30257356</v>
      </c>
      <c r="G99" s="11">
        <v>77</v>
      </c>
      <c r="H99" s="11">
        <v>6118</v>
      </c>
      <c r="I99" s="11">
        <v>80</v>
      </c>
      <c r="J99" s="12">
        <v>82772.135173897506</v>
      </c>
      <c r="K99" s="11">
        <v>45</v>
      </c>
      <c r="L99" s="12">
        <v>10848.8189315167</v>
      </c>
      <c r="M99" s="11">
        <v>32</v>
      </c>
      <c r="N99" s="13">
        <v>2.1936177841520301</v>
      </c>
      <c r="O99" s="11">
        <v>52</v>
      </c>
    </row>
    <row r="100" spans="1:15" ht="15" customHeight="1" x14ac:dyDescent="0.2">
      <c r="A100" s="4" t="s">
        <v>387</v>
      </c>
      <c r="B100" s="11">
        <v>5613</v>
      </c>
      <c r="C100" s="11">
        <v>53</v>
      </c>
      <c r="D100" s="12">
        <v>376680236</v>
      </c>
      <c r="E100" s="11">
        <v>59</v>
      </c>
      <c r="F100" s="12">
        <v>34391325</v>
      </c>
      <c r="G100" s="11">
        <v>73</v>
      </c>
      <c r="H100" s="11">
        <v>14458</v>
      </c>
      <c r="I100" s="11">
        <v>47</v>
      </c>
      <c r="J100" s="12">
        <v>67108.540174594702</v>
      </c>
      <c r="K100" s="11">
        <v>72</v>
      </c>
      <c r="L100" s="12">
        <v>6127.0844468198802</v>
      </c>
      <c r="M100" s="11">
        <v>82</v>
      </c>
      <c r="N100" s="13">
        <v>2.57580616426154</v>
      </c>
      <c r="O100" s="11">
        <v>5</v>
      </c>
    </row>
    <row r="101" spans="1:15" ht="15" customHeight="1" x14ac:dyDescent="0.2">
      <c r="A101" s="4" t="s">
        <v>388</v>
      </c>
      <c r="B101" s="11">
        <v>14302</v>
      </c>
      <c r="C101" s="11">
        <v>26</v>
      </c>
      <c r="D101" s="12">
        <v>1306997949</v>
      </c>
      <c r="E101" s="11">
        <v>19</v>
      </c>
      <c r="F101" s="12">
        <v>151845609</v>
      </c>
      <c r="G101" s="11">
        <v>19</v>
      </c>
      <c r="H101" s="11">
        <v>38299</v>
      </c>
      <c r="I101" s="11">
        <v>18</v>
      </c>
      <c r="J101" s="12">
        <v>91385.676758495305</v>
      </c>
      <c r="K101" s="11">
        <v>29</v>
      </c>
      <c r="L101" s="12">
        <v>10617.0891483709</v>
      </c>
      <c r="M101" s="11">
        <v>35</v>
      </c>
      <c r="N101" s="13">
        <v>2.6778772199692402</v>
      </c>
      <c r="O101" s="11">
        <v>3</v>
      </c>
    </row>
    <row r="102" spans="1:15" ht="15" customHeight="1" x14ac:dyDescent="0.2">
      <c r="A102" s="4" t="s">
        <v>389</v>
      </c>
      <c r="B102" s="11">
        <v>5567</v>
      </c>
      <c r="C102" s="11">
        <v>54</v>
      </c>
      <c r="D102" s="12">
        <v>389687612</v>
      </c>
      <c r="E102" s="11">
        <v>57</v>
      </c>
      <c r="F102" s="12">
        <v>38330051</v>
      </c>
      <c r="G102" s="11">
        <v>65</v>
      </c>
      <c r="H102" s="11">
        <v>13370</v>
      </c>
      <c r="I102" s="11">
        <v>50</v>
      </c>
      <c r="J102" s="12">
        <v>69999.571043650096</v>
      </c>
      <c r="K102" s="11">
        <v>68</v>
      </c>
      <c r="L102" s="12">
        <v>6885.2256152326199</v>
      </c>
      <c r="M102" s="11">
        <v>72</v>
      </c>
      <c r="N102" s="13">
        <v>2.4016525956529602</v>
      </c>
      <c r="O102" s="11">
        <v>12</v>
      </c>
    </row>
    <row r="103" spans="1:15" ht="15" customHeight="1" x14ac:dyDescent="0.2">
      <c r="A103" s="4" t="s">
        <v>390</v>
      </c>
      <c r="B103" s="11">
        <v>32108</v>
      </c>
      <c r="C103" s="11">
        <v>10</v>
      </c>
      <c r="D103" s="12">
        <v>3368059978</v>
      </c>
      <c r="E103" s="11">
        <v>4</v>
      </c>
      <c r="F103" s="12">
        <v>474917970</v>
      </c>
      <c r="G103" s="11">
        <v>4</v>
      </c>
      <c r="H103" s="11">
        <v>67262</v>
      </c>
      <c r="I103" s="11">
        <v>11</v>
      </c>
      <c r="J103" s="12">
        <v>104897.84408870099</v>
      </c>
      <c r="K103" s="11">
        <v>15</v>
      </c>
      <c r="L103" s="12">
        <v>14791.266039616299</v>
      </c>
      <c r="M103" s="11">
        <v>15</v>
      </c>
      <c r="N103" s="13">
        <v>2.0948673227855998</v>
      </c>
      <c r="O103" s="11">
        <v>74</v>
      </c>
    </row>
    <row r="104" spans="1:15" ht="15" customHeight="1" x14ac:dyDescent="0.2">
      <c r="A104" s="4" t="s">
        <v>391</v>
      </c>
      <c r="B104" s="11">
        <v>3242</v>
      </c>
      <c r="C104" s="11">
        <v>75</v>
      </c>
      <c r="D104" s="12">
        <v>235177176</v>
      </c>
      <c r="E104" s="11">
        <v>80</v>
      </c>
      <c r="F104" s="12">
        <v>27064992</v>
      </c>
      <c r="G104" s="11">
        <v>80</v>
      </c>
      <c r="H104" s="11">
        <v>6398</v>
      </c>
      <c r="I104" s="11">
        <v>77</v>
      </c>
      <c r="J104" s="12">
        <v>72540.769895126505</v>
      </c>
      <c r="K104" s="11">
        <v>64</v>
      </c>
      <c r="L104" s="12">
        <v>8348.2393584207293</v>
      </c>
      <c r="M104" s="11">
        <v>59</v>
      </c>
      <c r="N104" s="13">
        <v>1.97347316471314</v>
      </c>
      <c r="O104" s="11">
        <v>98</v>
      </c>
    </row>
    <row r="105" spans="1:15" ht="15" customHeight="1" x14ac:dyDescent="0.2">
      <c r="A105" s="4" t="s">
        <v>392</v>
      </c>
      <c r="B105" s="11">
        <v>9203</v>
      </c>
      <c r="C105" s="11">
        <v>38</v>
      </c>
      <c r="D105" s="12">
        <v>463499690</v>
      </c>
      <c r="E105" s="11">
        <v>52</v>
      </c>
      <c r="F105" s="12">
        <v>45945033</v>
      </c>
      <c r="G105" s="11">
        <v>58</v>
      </c>
      <c r="H105" s="11">
        <v>14301</v>
      </c>
      <c r="I105" s="11">
        <v>48</v>
      </c>
      <c r="J105" s="12">
        <v>50363.978050635698</v>
      </c>
      <c r="K105" s="11">
        <v>114</v>
      </c>
      <c r="L105" s="12">
        <v>4992.3973704226901</v>
      </c>
      <c r="M105" s="11">
        <v>106</v>
      </c>
      <c r="N105" s="13">
        <v>1.55394979897859</v>
      </c>
      <c r="O105" s="11">
        <v>118</v>
      </c>
    </row>
    <row r="106" spans="1:15" ht="15" customHeight="1" x14ac:dyDescent="0.2">
      <c r="A106" s="4" t="s">
        <v>393</v>
      </c>
      <c r="B106" s="11">
        <v>2541</v>
      </c>
      <c r="C106" s="11">
        <v>82</v>
      </c>
      <c r="D106" s="12">
        <v>241124599</v>
      </c>
      <c r="E106" s="11">
        <v>79</v>
      </c>
      <c r="F106" s="12">
        <v>28808544</v>
      </c>
      <c r="G106" s="11">
        <v>79</v>
      </c>
      <c r="H106" s="11">
        <v>5821</v>
      </c>
      <c r="I106" s="11">
        <v>82</v>
      </c>
      <c r="J106" s="12">
        <v>94893.584809130305</v>
      </c>
      <c r="K106" s="11">
        <v>23</v>
      </c>
      <c r="L106" s="12">
        <v>11337.4828807556</v>
      </c>
      <c r="M106" s="11">
        <v>29</v>
      </c>
      <c r="N106" s="13">
        <v>2.29083038173947</v>
      </c>
      <c r="O106" s="11">
        <v>38</v>
      </c>
    </row>
    <row r="107" spans="1:15" ht="15" customHeight="1" x14ac:dyDescent="0.2">
      <c r="A107" s="4" t="s">
        <v>394</v>
      </c>
      <c r="B107" s="11">
        <v>17270</v>
      </c>
      <c r="C107" s="11">
        <v>21</v>
      </c>
      <c r="D107" s="12">
        <v>1232148339</v>
      </c>
      <c r="E107" s="11">
        <v>21</v>
      </c>
      <c r="F107" s="12">
        <v>127251873</v>
      </c>
      <c r="G107" s="11">
        <v>26</v>
      </c>
      <c r="H107" s="11">
        <v>40894</v>
      </c>
      <c r="I107" s="11">
        <v>15</v>
      </c>
      <c r="J107" s="12">
        <v>71346.169021424401</v>
      </c>
      <c r="K107" s="11">
        <v>65</v>
      </c>
      <c r="L107" s="12">
        <v>7368.3771279675802</v>
      </c>
      <c r="M107" s="11">
        <v>68</v>
      </c>
      <c r="N107" s="13">
        <v>2.3679212507237999</v>
      </c>
      <c r="O107" s="11">
        <v>19</v>
      </c>
    </row>
    <row r="108" spans="1:15" ht="15" customHeight="1" x14ac:dyDescent="0.2">
      <c r="A108" s="4" t="s">
        <v>395</v>
      </c>
      <c r="B108" s="11">
        <v>13543</v>
      </c>
      <c r="C108" s="11">
        <v>29</v>
      </c>
      <c r="D108" s="12">
        <v>959341910</v>
      </c>
      <c r="E108" s="11">
        <v>31</v>
      </c>
      <c r="F108" s="12">
        <v>101576545</v>
      </c>
      <c r="G108" s="11">
        <v>36</v>
      </c>
      <c r="H108" s="11">
        <v>31148</v>
      </c>
      <c r="I108" s="11">
        <v>24</v>
      </c>
      <c r="J108" s="12">
        <v>70836.735582958005</v>
      </c>
      <c r="K108" s="11">
        <v>67</v>
      </c>
      <c r="L108" s="12">
        <v>7500.2986782839898</v>
      </c>
      <c r="M108" s="11">
        <v>66</v>
      </c>
      <c r="N108" s="13">
        <v>2.2999335450048002</v>
      </c>
      <c r="O108" s="11">
        <v>35</v>
      </c>
    </row>
    <row r="109" spans="1:15" ht="15" customHeight="1" x14ac:dyDescent="0.2">
      <c r="A109" s="4" t="s">
        <v>396</v>
      </c>
      <c r="B109" s="11">
        <v>39807</v>
      </c>
      <c r="C109" s="11">
        <v>6</v>
      </c>
      <c r="D109" s="12">
        <v>2972675540</v>
      </c>
      <c r="E109" s="11">
        <v>6</v>
      </c>
      <c r="F109" s="12">
        <v>360978168</v>
      </c>
      <c r="G109" s="11">
        <v>6</v>
      </c>
      <c r="H109" s="11">
        <v>79139</v>
      </c>
      <c r="I109" s="11">
        <v>6</v>
      </c>
      <c r="J109" s="12">
        <v>74677.2060190419</v>
      </c>
      <c r="K109" s="11">
        <v>60</v>
      </c>
      <c r="L109" s="12">
        <v>9068.2083050719702</v>
      </c>
      <c r="M109" s="11">
        <v>51</v>
      </c>
      <c r="N109" s="13">
        <v>1.9880674253271999</v>
      </c>
      <c r="O109" s="11">
        <v>95</v>
      </c>
    </row>
    <row r="110" spans="1:15" ht="15" customHeight="1" x14ac:dyDescent="0.2">
      <c r="A110" s="4" t="s">
        <v>397</v>
      </c>
      <c r="B110" s="11">
        <v>3729</v>
      </c>
      <c r="C110" s="11">
        <v>69</v>
      </c>
      <c r="D110" s="12">
        <v>323039771</v>
      </c>
      <c r="E110" s="11">
        <v>69</v>
      </c>
      <c r="F110" s="12">
        <v>36550287</v>
      </c>
      <c r="G110" s="11">
        <v>70</v>
      </c>
      <c r="H110" s="11">
        <v>9311</v>
      </c>
      <c r="I110" s="11">
        <v>63</v>
      </c>
      <c r="J110" s="12">
        <v>86629.061678734302</v>
      </c>
      <c r="K110" s="11">
        <v>37</v>
      </c>
      <c r="L110" s="12">
        <v>9801.6323411102203</v>
      </c>
      <c r="M110" s="11">
        <v>45</v>
      </c>
      <c r="N110" s="13">
        <v>2.4969160632877401</v>
      </c>
      <c r="O110" s="11">
        <v>8</v>
      </c>
    </row>
    <row r="111" spans="1:15" ht="15" customHeight="1" x14ac:dyDescent="0.2">
      <c r="A111" s="4" t="s">
        <v>398</v>
      </c>
      <c r="B111" s="11">
        <v>1978</v>
      </c>
      <c r="C111" s="11">
        <v>95</v>
      </c>
      <c r="D111" s="12">
        <v>94921738</v>
      </c>
      <c r="E111" s="11">
        <v>105</v>
      </c>
      <c r="F111" s="12">
        <v>7175524</v>
      </c>
      <c r="G111" s="11">
        <v>111</v>
      </c>
      <c r="H111" s="11">
        <v>3897</v>
      </c>
      <c r="I111" s="11">
        <v>99</v>
      </c>
      <c r="J111" s="12">
        <v>47988.745197168901</v>
      </c>
      <c r="K111" s="11">
        <v>117</v>
      </c>
      <c r="L111" s="12">
        <v>3627.6663296258898</v>
      </c>
      <c r="M111" s="11">
        <v>118</v>
      </c>
      <c r="N111" s="13">
        <v>1.97017189079879</v>
      </c>
      <c r="O111" s="11">
        <v>100</v>
      </c>
    </row>
    <row r="112" spans="1:15" ht="15" customHeight="1" x14ac:dyDescent="0.2">
      <c r="A112" s="4" t="s">
        <v>399</v>
      </c>
      <c r="B112" s="11">
        <v>12742</v>
      </c>
      <c r="C112" s="11">
        <v>32</v>
      </c>
      <c r="D112" s="12">
        <v>1072794250</v>
      </c>
      <c r="E112" s="11">
        <v>25</v>
      </c>
      <c r="F112" s="12">
        <v>118138357</v>
      </c>
      <c r="G112" s="11">
        <v>30</v>
      </c>
      <c r="H112" s="11">
        <v>30270</v>
      </c>
      <c r="I112" s="11">
        <v>27</v>
      </c>
      <c r="J112" s="12">
        <v>84193.552817454096</v>
      </c>
      <c r="K112" s="11">
        <v>43</v>
      </c>
      <c r="L112" s="12">
        <v>9271.5709464762203</v>
      </c>
      <c r="M112" s="11">
        <v>48</v>
      </c>
      <c r="N112" s="13">
        <v>2.37560822476848</v>
      </c>
      <c r="O112" s="11">
        <v>16</v>
      </c>
    </row>
    <row r="113" spans="1:15" ht="15" customHeight="1" x14ac:dyDescent="0.2">
      <c r="A113" s="4" t="s">
        <v>400</v>
      </c>
      <c r="B113" s="11">
        <v>23110</v>
      </c>
      <c r="C113" s="11">
        <v>12</v>
      </c>
      <c r="D113" s="12">
        <v>1344982886</v>
      </c>
      <c r="E113" s="11">
        <v>18</v>
      </c>
      <c r="F113" s="12">
        <v>127340087</v>
      </c>
      <c r="G113" s="11">
        <v>24</v>
      </c>
      <c r="H113" s="11">
        <v>43508</v>
      </c>
      <c r="I113" s="11">
        <v>14</v>
      </c>
      <c r="J113" s="12">
        <v>58199.172912159302</v>
      </c>
      <c r="K113" s="11">
        <v>96</v>
      </c>
      <c r="L113" s="12">
        <v>5510.1725227174402</v>
      </c>
      <c r="M113" s="11">
        <v>93</v>
      </c>
      <c r="N113" s="13">
        <v>1.8826482042405901</v>
      </c>
      <c r="O113" s="11">
        <v>109</v>
      </c>
    </row>
    <row r="114" spans="1:15" ht="15" customHeight="1" x14ac:dyDescent="0.2">
      <c r="A114" s="4" t="s">
        <v>401</v>
      </c>
      <c r="B114" s="11">
        <v>17849</v>
      </c>
      <c r="C114" s="11">
        <v>19</v>
      </c>
      <c r="D114" s="12">
        <v>1062611298</v>
      </c>
      <c r="E114" s="11">
        <v>27</v>
      </c>
      <c r="F114" s="12">
        <v>97171784</v>
      </c>
      <c r="G114" s="11">
        <v>38</v>
      </c>
      <c r="H114" s="11">
        <v>37983</v>
      </c>
      <c r="I114" s="11">
        <v>19</v>
      </c>
      <c r="J114" s="12">
        <v>59533.379909238603</v>
      </c>
      <c r="K114" s="11">
        <v>92</v>
      </c>
      <c r="L114" s="12">
        <v>5444.1024147011003</v>
      </c>
      <c r="M114" s="11">
        <v>97</v>
      </c>
      <c r="N114" s="13">
        <v>2.1280183763796301</v>
      </c>
      <c r="O114" s="11">
        <v>69</v>
      </c>
    </row>
    <row r="115" spans="1:15" ht="15" customHeight="1" x14ac:dyDescent="0.2">
      <c r="A115" s="4" t="s">
        <v>402</v>
      </c>
      <c r="B115" s="11">
        <v>5252</v>
      </c>
      <c r="C115" s="11">
        <v>57</v>
      </c>
      <c r="D115" s="12">
        <v>336761845</v>
      </c>
      <c r="E115" s="11">
        <v>65</v>
      </c>
      <c r="F115" s="12">
        <v>31083050</v>
      </c>
      <c r="G115" s="11">
        <v>75</v>
      </c>
      <c r="H115" s="11">
        <v>12286</v>
      </c>
      <c r="I115" s="11">
        <v>54</v>
      </c>
      <c r="J115" s="12">
        <v>64120.686405179003</v>
      </c>
      <c r="K115" s="11">
        <v>77</v>
      </c>
      <c r="L115" s="12">
        <v>5918.3263518659596</v>
      </c>
      <c r="M115" s="11">
        <v>88</v>
      </c>
      <c r="N115" s="13">
        <v>2.3392993145468401</v>
      </c>
      <c r="O115" s="11">
        <v>26</v>
      </c>
    </row>
    <row r="116" spans="1:15" ht="15" customHeight="1" x14ac:dyDescent="0.2">
      <c r="A116" s="4" t="s">
        <v>403</v>
      </c>
      <c r="B116" s="11">
        <v>10356</v>
      </c>
      <c r="C116" s="11">
        <v>35</v>
      </c>
      <c r="D116" s="12">
        <v>601458083</v>
      </c>
      <c r="E116" s="11">
        <v>44</v>
      </c>
      <c r="F116" s="12">
        <v>57196346</v>
      </c>
      <c r="G116" s="11">
        <v>50</v>
      </c>
      <c r="H116" s="11">
        <v>23666</v>
      </c>
      <c r="I116" s="11">
        <v>34</v>
      </c>
      <c r="J116" s="12">
        <v>58078.223541908097</v>
      </c>
      <c r="K116" s="11">
        <v>97</v>
      </c>
      <c r="L116" s="12">
        <v>5523.0152568559297</v>
      </c>
      <c r="M116" s="11">
        <v>92</v>
      </c>
      <c r="N116" s="13">
        <v>2.2852452684434099</v>
      </c>
      <c r="O116" s="11">
        <v>40</v>
      </c>
    </row>
    <row r="117" spans="1:15" ht="15" customHeight="1" x14ac:dyDescent="0.2">
      <c r="A117" s="4" t="s">
        <v>404</v>
      </c>
      <c r="B117" s="11">
        <v>5324</v>
      </c>
      <c r="C117" s="11">
        <v>56</v>
      </c>
      <c r="D117" s="12">
        <v>406404271</v>
      </c>
      <c r="E117" s="11">
        <v>56</v>
      </c>
      <c r="F117" s="12">
        <v>46147861</v>
      </c>
      <c r="G117" s="11">
        <v>57</v>
      </c>
      <c r="H117" s="11">
        <v>11562</v>
      </c>
      <c r="I117" s="11">
        <v>56</v>
      </c>
      <c r="J117" s="12">
        <v>76334.385987978996</v>
      </c>
      <c r="K117" s="11">
        <v>57</v>
      </c>
      <c r="L117" s="12">
        <v>8667.8927498121702</v>
      </c>
      <c r="M117" s="11">
        <v>53</v>
      </c>
      <c r="N117" s="13">
        <v>2.1716754320060101</v>
      </c>
      <c r="O117" s="11">
        <v>57</v>
      </c>
    </row>
    <row r="118" spans="1:15" ht="15" customHeight="1" x14ac:dyDescent="0.2">
      <c r="A118" s="4" t="s">
        <v>405</v>
      </c>
      <c r="B118" s="11">
        <v>1708</v>
      </c>
      <c r="C118" s="11">
        <v>100</v>
      </c>
      <c r="D118" s="12">
        <v>95253412</v>
      </c>
      <c r="E118" s="11">
        <v>104</v>
      </c>
      <c r="F118" s="12">
        <v>8099364</v>
      </c>
      <c r="G118" s="11">
        <v>107</v>
      </c>
      <c r="H118" s="11">
        <v>3549</v>
      </c>
      <c r="I118" s="11">
        <v>106</v>
      </c>
      <c r="J118" s="12">
        <v>55768.976580796298</v>
      </c>
      <c r="K118" s="11">
        <v>106</v>
      </c>
      <c r="L118" s="12">
        <v>4742.01639344262</v>
      </c>
      <c r="M118" s="11">
        <v>109</v>
      </c>
      <c r="N118" s="13">
        <v>2.0778688524590199</v>
      </c>
      <c r="O118" s="11">
        <v>78</v>
      </c>
    </row>
    <row r="119" spans="1:15" ht="15" customHeight="1" x14ac:dyDescent="0.2">
      <c r="A119" s="4" t="s">
        <v>406</v>
      </c>
      <c r="B119" s="11">
        <v>11916</v>
      </c>
      <c r="C119" s="11">
        <v>34</v>
      </c>
      <c r="D119" s="12">
        <v>926043827</v>
      </c>
      <c r="E119" s="11">
        <v>33</v>
      </c>
      <c r="F119" s="12">
        <v>110165776</v>
      </c>
      <c r="G119" s="11">
        <v>32</v>
      </c>
      <c r="H119" s="11">
        <v>24747</v>
      </c>
      <c r="I119" s="11">
        <v>33</v>
      </c>
      <c r="J119" s="12">
        <v>77714.319150721698</v>
      </c>
      <c r="K119" s="11">
        <v>54</v>
      </c>
      <c r="L119" s="12">
        <v>9245.1977173548203</v>
      </c>
      <c r="M119" s="11">
        <v>49</v>
      </c>
      <c r="N119" s="13">
        <v>2.0767875125881199</v>
      </c>
      <c r="O119" s="11">
        <v>79</v>
      </c>
    </row>
    <row r="120" spans="1:15" ht="15" customHeight="1" x14ac:dyDescent="0.2">
      <c r="A120" s="4" t="s">
        <v>407</v>
      </c>
      <c r="B120" s="11">
        <v>2182</v>
      </c>
      <c r="C120" s="11">
        <v>89</v>
      </c>
      <c r="D120" s="12">
        <v>187396797</v>
      </c>
      <c r="E120" s="11">
        <v>86</v>
      </c>
      <c r="F120" s="12">
        <v>22320984</v>
      </c>
      <c r="G120" s="11">
        <v>85</v>
      </c>
      <c r="H120" s="11">
        <v>5044</v>
      </c>
      <c r="I120" s="11">
        <v>87</v>
      </c>
      <c r="J120" s="12">
        <v>85883.041704857897</v>
      </c>
      <c r="K120" s="11">
        <v>40</v>
      </c>
      <c r="L120" s="12">
        <v>10229.598533455501</v>
      </c>
      <c r="M120" s="11">
        <v>39</v>
      </c>
      <c r="N120" s="13">
        <v>2.3116406966086198</v>
      </c>
      <c r="O120" s="11">
        <v>31</v>
      </c>
    </row>
    <row r="121" spans="1:15" ht="15" customHeight="1" x14ac:dyDescent="0.2">
      <c r="A121" s="4" t="s">
        <v>408</v>
      </c>
      <c r="B121" s="11">
        <v>2265</v>
      </c>
      <c r="C121" s="11">
        <v>88</v>
      </c>
      <c r="D121" s="12">
        <v>185468365</v>
      </c>
      <c r="E121" s="11">
        <v>87</v>
      </c>
      <c r="F121" s="12">
        <v>20902896</v>
      </c>
      <c r="G121" s="11">
        <v>86</v>
      </c>
      <c r="H121" s="11">
        <v>4885</v>
      </c>
      <c r="I121" s="11">
        <v>91</v>
      </c>
      <c r="J121" s="12">
        <v>81884.487858719702</v>
      </c>
      <c r="K121" s="11">
        <v>46</v>
      </c>
      <c r="L121" s="12">
        <v>9228.6516556291408</v>
      </c>
      <c r="M121" s="11">
        <v>50</v>
      </c>
      <c r="N121" s="13">
        <v>2.1567328918322302</v>
      </c>
      <c r="O121" s="11">
        <v>62</v>
      </c>
    </row>
    <row r="122" spans="1:15" ht="15" customHeight="1" x14ac:dyDescent="0.2">
      <c r="A122" s="4" t="s">
        <v>409</v>
      </c>
      <c r="B122" s="11">
        <v>8109</v>
      </c>
      <c r="C122" s="11">
        <v>45</v>
      </c>
      <c r="D122" s="12">
        <v>632502865</v>
      </c>
      <c r="E122" s="11">
        <v>43</v>
      </c>
      <c r="F122" s="12">
        <v>69502478</v>
      </c>
      <c r="G122" s="11">
        <v>42</v>
      </c>
      <c r="H122" s="11">
        <v>16690</v>
      </c>
      <c r="I122" s="11">
        <v>44</v>
      </c>
      <c r="J122" s="12">
        <v>78000.106671599497</v>
      </c>
      <c r="K122" s="11">
        <v>53</v>
      </c>
      <c r="L122" s="12">
        <v>8571.0294734245908</v>
      </c>
      <c r="M122" s="11">
        <v>55</v>
      </c>
      <c r="N122" s="13">
        <v>2.0582069305709698</v>
      </c>
      <c r="O122" s="11">
        <v>81</v>
      </c>
    </row>
    <row r="123" spans="1:15" ht="15" customHeight="1" x14ac:dyDescent="0.2">
      <c r="A123" s="4" t="s">
        <v>410</v>
      </c>
      <c r="B123" s="11">
        <v>50434</v>
      </c>
      <c r="C123" s="11">
        <v>3</v>
      </c>
      <c r="D123" s="12">
        <v>3275763666</v>
      </c>
      <c r="E123" s="11">
        <v>5</v>
      </c>
      <c r="F123" s="12">
        <v>326543303</v>
      </c>
      <c r="G123" s="11">
        <v>9</v>
      </c>
      <c r="H123" s="11">
        <v>102407</v>
      </c>
      <c r="I123" s="11">
        <v>3</v>
      </c>
      <c r="J123" s="12">
        <v>64951.494349050299</v>
      </c>
      <c r="K123" s="11">
        <v>75</v>
      </c>
      <c r="L123" s="12">
        <v>6474.6659594717903</v>
      </c>
      <c r="M123" s="11">
        <v>74</v>
      </c>
      <c r="N123" s="13">
        <v>2.0305151286830299</v>
      </c>
      <c r="O123" s="11">
        <v>85</v>
      </c>
    </row>
    <row r="124" spans="1:15" ht="15" customHeight="1" x14ac:dyDescent="0.2">
      <c r="A124" s="4" t="s">
        <v>411</v>
      </c>
      <c r="B124" s="11">
        <v>4200</v>
      </c>
      <c r="C124" s="11">
        <v>64</v>
      </c>
      <c r="D124" s="12">
        <v>362621593</v>
      </c>
      <c r="E124" s="11">
        <v>60</v>
      </c>
      <c r="F124" s="12">
        <v>41836966</v>
      </c>
      <c r="G124" s="11">
        <v>61</v>
      </c>
      <c r="H124" s="11">
        <v>9569</v>
      </c>
      <c r="I124" s="11">
        <v>62</v>
      </c>
      <c r="J124" s="12">
        <v>86338.474523809506</v>
      </c>
      <c r="K124" s="11">
        <v>38</v>
      </c>
      <c r="L124" s="12">
        <v>9961.1823809523794</v>
      </c>
      <c r="M124" s="11">
        <v>43</v>
      </c>
      <c r="N124" s="13">
        <v>2.2783333333333302</v>
      </c>
      <c r="O124" s="11">
        <v>41</v>
      </c>
    </row>
    <row r="125" spans="1:15" ht="15" customHeight="1" x14ac:dyDescent="0.2">
      <c r="A125" s="4" t="s">
        <v>412</v>
      </c>
      <c r="B125" s="11">
        <v>48309</v>
      </c>
      <c r="C125" s="11">
        <v>4</v>
      </c>
      <c r="D125" s="12">
        <v>2413263275</v>
      </c>
      <c r="E125" s="11">
        <v>11</v>
      </c>
      <c r="F125" s="12">
        <v>202544282</v>
      </c>
      <c r="G125" s="11">
        <v>16</v>
      </c>
      <c r="H125" s="11">
        <v>95969</v>
      </c>
      <c r="I125" s="11">
        <v>4</v>
      </c>
      <c r="J125" s="12">
        <v>49954.7346250181</v>
      </c>
      <c r="K125" s="11">
        <v>116</v>
      </c>
      <c r="L125" s="12">
        <v>4192.6821503239598</v>
      </c>
      <c r="M125" s="11">
        <v>114</v>
      </c>
      <c r="N125" s="13">
        <v>1.9865656502929101</v>
      </c>
      <c r="O125" s="11">
        <v>96</v>
      </c>
    </row>
    <row r="126" spans="1:15" ht="15" customHeight="1" x14ac:dyDescent="0.2">
      <c r="A126" s="4" t="s">
        <v>413</v>
      </c>
      <c r="B126" s="11">
        <v>1705</v>
      </c>
      <c r="C126" s="11">
        <v>101</v>
      </c>
      <c r="D126" s="12">
        <v>132254694</v>
      </c>
      <c r="E126" s="11">
        <v>97</v>
      </c>
      <c r="F126" s="12">
        <v>14207632</v>
      </c>
      <c r="G126" s="11">
        <v>97</v>
      </c>
      <c r="H126" s="11">
        <v>3717</v>
      </c>
      <c r="I126" s="11">
        <v>103</v>
      </c>
      <c r="J126" s="12">
        <v>77568.735483871002</v>
      </c>
      <c r="K126" s="11">
        <v>55</v>
      </c>
      <c r="L126" s="12">
        <v>8332.9219941349002</v>
      </c>
      <c r="M126" s="11">
        <v>60</v>
      </c>
      <c r="N126" s="13">
        <v>2.18005865102639</v>
      </c>
      <c r="O126" s="11">
        <v>55</v>
      </c>
    </row>
    <row r="127" spans="1:15" ht="15" customHeight="1" x14ac:dyDescent="0.2">
      <c r="A127" s="4" t="s">
        <v>414</v>
      </c>
      <c r="B127" s="11">
        <v>4505</v>
      </c>
      <c r="C127" s="11">
        <v>59</v>
      </c>
      <c r="D127" s="12">
        <v>333822892</v>
      </c>
      <c r="E127" s="11">
        <v>66</v>
      </c>
      <c r="F127" s="12">
        <v>36872749</v>
      </c>
      <c r="G127" s="11">
        <v>67</v>
      </c>
      <c r="H127" s="11">
        <v>9927</v>
      </c>
      <c r="I127" s="11">
        <v>60</v>
      </c>
      <c r="J127" s="12">
        <v>74100.530965593804</v>
      </c>
      <c r="K127" s="11">
        <v>61</v>
      </c>
      <c r="L127" s="12">
        <v>8184.8499445061098</v>
      </c>
      <c r="M127" s="11">
        <v>61</v>
      </c>
      <c r="N127" s="13">
        <v>2.2035516093229699</v>
      </c>
      <c r="O127" s="11">
        <v>49</v>
      </c>
    </row>
    <row r="129" spans="1:15" ht="15" customHeight="1" x14ac:dyDescent="0.2">
      <c r="A129" s="56" t="s">
        <v>66</v>
      </c>
      <c r="B129" s="57"/>
      <c r="C129" s="57"/>
      <c r="D129" s="57"/>
      <c r="E129" s="57"/>
      <c r="F129" s="57"/>
      <c r="G129" s="57"/>
      <c r="H129" s="57"/>
      <c r="I129" s="57"/>
      <c r="J129" s="57"/>
      <c r="K129" s="57"/>
      <c r="L129" s="57"/>
      <c r="M129" s="57"/>
      <c r="N129" s="57"/>
      <c r="O129" s="57"/>
    </row>
    <row r="130" spans="1:15" ht="15" customHeight="1" x14ac:dyDescent="0.2">
      <c r="A130" s="56" t="s">
        <v>97</v>
      </c>
      <c r="B130" s="57"/>
      <c r="C130" s="57"/>
      <c r="D130" s="57"/>
      <c r="E130" s="57"/>
      <c r="F130" s="57"/>
      <c r="G130" s="57"/>
      <c r="H130" s="57"/>
      <c r="I130" s="57"/>
      <c r="J130" s="57"/>
      <c r="K130" s="57"/>
      <c r="L130" s="57"/>
      <c r="M130" s="57"/>
      <c r="N130" s="57"/>
      <c r="O130" s="57"/>
    </row>
    <row r="131" spans="1:15" ht="15" customHeight="1" x14ac:dyDescent="0.2">
      <c r="A131" s="56" t="s">
        <v>288</v>
      </c>
      <c r="B131" s="57"/>
      <c r="C131" s="57"/>
      <c r="D131" s="57"/>
      <c r="E131" s="57"/>
      <c r="F131" s="57"/>
      <c r="G131" s="57"/>
      <c r="H131" s="57"/>
      <c r="I131" s="57"/>
      <c r="J131" s="57"/>
      <c r="K131" s="57"/>
      <c r="L131" s="57"/>
      <c r="M131" s="57"/>
      <c r="N131" s="57"/>
      <c r="O131" s="57"/>
    </row>
  </sheetData>
  <mergeCells count="10">
    <mergeCell ref="A1:O1"/>
    <mergeCell ref="A2:O2"/>
    <mergeCell ref="A3:O3"/>
    <mergeCell ref="A4:O4"/>
    <mergeCell ref="A5:O5"/>
    <mergeCell ref="A6:O6"/>
    <mergeCell ref="A7:O7"/>
    <mergeCell ref="A129:O129"/>
    <mergeCell ref="A130:O130"/>
    <mergeCell ref="A131:O13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zoomScaleNormal="100" workbookViewId="0">
      <pane ySplit="9" topLeftCell="A10" activePane="bottomLeft" state="frozen"/>
      <selection pane="bottomLeft" sqref="A1:K1"/>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27</v>
      </c>
      <c r="B5" s="57"/>
      <c r="C5" s="57"/>
      <c r="D5" s="57"/>
      <c r="E5" s="57"/>
      <c r="F5" s="57"/>
      <c r="G5" s="57"/>
      <c r="H5" s="57"/>
      <c r="I5" s="57"/>
      <c r="J5" s="57"/>
      <c r="K5" s="57"/>
    </row>
    <row r="6" spans="1:11" ht="17.100000000000001" customHeight="1" x14ac:dyDescent="0.3">
      <c r="A6" s="59" t="s">
        <v>1</v>
      </c>
      <c r="B6" s="57"/>
      <c r="C6" s="57"/>
      <c r="D6" s="57"/>
      <c r="E6" s="57"/>
      <c r="F6" s="57"/>
      <c r="G6" s="57"/>
      <c r="H6" s="57"/>
      <c r="I6" s="57"/>
      <c r="J6" s="57"/>
      <c r="K6" s="57"/>
    </row>
    <row r="7" spans="1:11" ht="17.100000000000001" customHeight="1" x14ac:dyDescent="0.25">
      <c r="A7" s="70" t="s">
        <v>415</v>
      </c>
      <c r="B7" s="57"/>
      <c r="C7" s="57"/>
      <c r="D7" s="57"/>
      <c r="E7" s="57"/>
      <c r="F7" s="57"/>
      <c r="G7" s="57"/>
      <c r="H7" s="57"/>
      <c r="I7" s="57"/>
      <c r="J7" s="57"/>
      <c r="K7" s="57"/>
    </row>
    <row r="9" spans="1:11" ht="45" customHeight="1" x14ac:dyDescent="0.2">
      <c r="A9" s="18" t="s">
        <v>416</v>
      </c>
      <c r="B9" s="9" t="s">
        <v>72</v>
      </c>
      <c r="C9" s="9" t="s">
        <v>73</v>
      </c>
      <c r="D9" s="9" t="s">
        <v>74</v>
      </c>
      <c r="E9" s="9" t="s">
        <v>75</v>
      </c>
      <c r="F9" s="9" t="s">
        <v>76</v>
      </c>
      <c r="G9" s="9" t="s">
        <v>77</v>
      </c>
      <c r="H9" s="9" t="s">
        <v>78</v>
      </c>
      <c r="I9" s="9" t="s">
        <v>99</v>
      </c>
      <c r="J9" s="9" t="s">
        <v>100</v>
      </c>
      <c r="K9" s="9" t="s">
        <v>101</v>
      </c>
    </row>
    <row r="10" spans="1:11" ht="15" customHeight="1" x14ac:dyDescent="0.2">
      <c r="A10" s="26">
        <v>84003</v>
      </c>
      <c r="B10" s="21">
        <v>20641</v>
      </c>
      <c r="C10" s="22">
        <v>1963342077</v>
      </c>
      <c r="D10" s="22">
        <v>268006818</v>
      </c>
      <c r="E10" s="21">
        <v>45206</v>
      </c>
      <c r="F10" s="22">
        <v>95118.55</v>
      </c>
      <c r="G10" s="22">
        <v>12984.2</v>
      </c>
      <c r="H10" s="23">
        <v>2.19</v>
      </c>
      <c r="I10" s="22">
        <v>51000</v>
      </c>
      <c r="J10" s="22">
        <v>3200</v>
      </c>
      <c r="K10" s="23">
        <v>2</v>
      </c>
    </row>
    <row r="11" spans="1:11" ht="15" customHeight="1" x14ac:dyDescent="0.2">
      <c r="A11" s="26">
        <v>84004</v>
      </c>
      <c r="B11" s="21">
        <v>3348</v>
      </c>
      <c r="C11" s="22">
        <v>600926377</v>
      </c>
      <c r="D11" s="22">
        <v>116490632</v>
      </c>
      <c r="E11" s="21">
        <v>7214</v>
      </c>
      <c r="F11" s="22">
        <v>179488.17</v>
      </c>
      <c r="G11" s="22">
        <v>34794.1</v>
      </c>
      <c r="H11" s="23">
        <v>2.15</v>
      </c>
      <c r="I11" s="22">
        <v>57000</v>
      </c>
      <c r="J11" s="22">
        <v>3600</v>
      </c>
      <c r="K11" s="23">
        <v>2</v>
      </c>
    </row>
    <row r="12" spans="1:11" ht="15" customHeight="1" x14ac:dyDescent="0.2">
      <c r="A12" s="26">
        <v>84005</v>
      </c>
      <c r="B12" s="21">
        <v>16335</v>
      </c>
      <c r="C12" s="22">
        <v>1252262595</v>
      </c>
      <c r="D12" s="22">
        <v>126161980</v>
      </c>
      <c r="E12" s="21">
        <v>45862</v>
      </c>
      <c r="F12" s="22">
        <v>76661.320000000007</v>
      </c>
      <c r="G12" s="22">
        <v>7723.41</v>
      </c>
      <c r="H12" s="23">
        <v>2.81</v>
      </c>
      <c r="I12" s="22">
        <v>66000</v>
      </c>
      <c r="J12" s="22">
        <v>4500</v>
      </c>
      <c r="K12" s="23">
        <v>2</v>
      </c>
    </row>
    <row r="13" spans="1:11" ht="15" customHeight="1" x14ac:dyDescent="0.2">
      <c r="A13" s="26">
        <v>84009</v>
      </c>
      <c r="B13" s="21">
        <v>16073</v>
      </c>
      <c r="C13" s="22">
        <v>1590143535</v>
      </c>
      <c r="D13" s="22">
        <v>209155942</v>
      </c>
      <c r="E13" s="21">
        <v>35143</v>
      </c>
      <c r="F13" s="22">
        <v>98932.59</v>
      </c>
      <c r="G13" s="22">
        <v>13012.88</v>
      </c>
      <c r="H13" s="23">
        <v>2.19</v>
      </c>
      <c r="I13" s="22">
        <v>71000</v>
      </c>
      <c r="J13" s="22">
        <v>5600</v>
      </c>
      <c r="K13" s="23">
        <v>2</v>
      </c>
    </row>
    <row r="14" spans="1:11" ht="15" customHeight="1" x14ac:dyDescent="0.2">
      <c r="A14" s="26">
        <v>84010</v>
      </c>
      <c r="B14" s="21">
        <v>18562</v>
      </c>
      <c r="C14" s="22">
        <v>1617053825</v>
      </c>
      <c r="D14" s="22">
        <v>210482762</v>
      </c>
      <c r="E14" s="21">
        <v>37553</v>
      </c>
      <c r="F14" s="22">
        <v>87116.36</v>
      </c>
      <c r="G14" s="22">
        <v>11339.44</v>
      </c>
      <c r="H14" s="23">
        <v>2.02</v>
      </c>
      <c r="I14" s="22">
        <v>54000</v>
      </c>
      <c r="J14" s="22">
        <v>3700</v>
      </c>
      <c r="K14" s="23">
        <v>2</v>
      </c>
    </row>
    <row r="15" spans="1:11" ht="15" customHeight="1" x14ac:dyDescent="0.2">
      <c r="A15" s="26">
        <v>84014</v>
      </c>
      <c r="B15" s="21">
        <v>6879</v>
      </c>
      <c r="C15" s="22">
        <v>639953115</v>
      </c>
      <c r="D15" s="22">
        <v>79197583</v>
      </c>
      <c r="E15" s="21">
        <v>14253</v>
      </c>
      <c r="F15" s="22">
        <v>93029.96</v>
      </c>
      <c r="G15" s="22">
        <v>11512.95</v>
      </c>
      <c r="H15" s="23">
        <v>2.0699999999999998</v>
      </c>
      <c r="I15" s="22">
        <v>61000</v>
      </c>
      <c r="J15" s="22">
        <v>4300</v>
      </c>
      <c r="K15" s="23">
        <v>2</v>
      </c>
    </row>
    <row r="16" spans="1:11" ht="15" customHeight="1" x14ac:dyDescent="0.2">
      <c r="A16" s="26">
        <v>84015</v>
      </c>
      <c r="B16" s="21">
        <v>28673</v>
      </c>
      <c r="C16" s="22">
        <v>1785167425</v>
      </c>
      <c r="D16" s="22">
        <v>167307869</v>
      </c>
      <c r="E16" s="21">
        <v>61184</v>
      </c>
      <c r="F16" s="22">
        <v>62259.53</v>
      </c>
      <c r="G16" s="22">
        <v>5835.03</v>
      </c>
      <c r="H16" s="23">
        <v>2.13</v>
      </c>
      <c r="I16" s="22">
        <v>48000</v>
      </c>
      <c r="J16" s="22">
        <v>3100</v>
      </c>
      <c r="K16" s="23">
        <v>2</v>
      </c>
    </row>
    <row r="17" spans="1:11" ht="15" customHeight="1" x14ac:dyDescent="0.2">
      <c r="A17" s="26">
        <v>84017</v>
      </c>
      <c r="B17" s="21">
        <v>1715</v>
      </c>
      <c r="C17" s="22">
        <v>176801824</v>
      </c>
      <c r="D17" s="22">
        <v>25098118</v>
      </c>
      <c r="E17" s="21">
        <v>3493</v>
      </c>
      <c r="F17" s="22">
        <v>103091.44</v>
      </c>
      <c r="G17" s="22">
        <v>14634.47</v>
      </c>
      <c r="H17" s="23">
        <v>2.04</v>
      </c>
      <c r="I17" s="22">
        <v>63000</v>
      </c>
      <c r="J17" s="22">
        <v>4600</v>
      </c>
      <c r="K17" s="23">
        <v>2</v>
      </c>
    </row>
    <row r="18" spans="1:11" ht="15" customHeight="1" x14ac:dyDescent="0.2">
      <c r="A18" s="26">
        <v>84020</v>
      </c>
      <c r="B18" s="21">
        <v>18939</v>
      </c>
      <c r="C18" s="22">
        <v>2465482071</v>
      </c>
      <c r="D18" s="22">
        <v>419693803</v>
      </c>
      <c r="E18" s="21">
        <v>37575</v>
      </c>
      <c r="F18" s="22">
        <v>130180.16</v>
      </c>
      <c r="G18" s="22">
        <v>22160.29</v>
      </c>
      <c r="H18" s="23">
        <v>1.98</v>
      </c>
      <c r="I18" s="22">
        <v>61000</v>
      </c>
      <c r="J18" s="22">
        <v>4500</v>
      </c>
      <c r="K18" s="23">
        <v>2</v>
      </c>
    </row>
    <row r="19" spans="1:11" ht="15" customHeight="1" x14ac:dyDescent="0.2">
      <c r="A19" s="26">
        <v>84021</v>
      </c>
      <c r="B19" s="21">
        <v>1303</v>
      </c>
      <c r="C19" s="22">
        <v>71306868</v>
      </c>
      <c r="D19" s="22">
        <v>6967289</v>
      </c>
      <c r="E19" s="21">
        <v>2965</v>
      </c>
      <c r="F19" s="22">
        <v>54725.15</v>
      </c>
      <c r="G19" s="22">
        <v>5347.11</v>
      </c>
      <c r="H19" s="23">
        <v>2.2799999999999998</v>
      </c>
      <c r="I19" s="22">
        <v>38000</v>
      </c>
      <c r="J19" s="22">
        <v>1900</v>
      </c>
      <c r="K19" s="23">
        <v>2</v>
      </c>
    </row>
    <row r="20" spans="1:11" ht="15" customHeight="1" x14ac:dyDescent="0.2">
      <c r="A20" s="26">
        <v>84025</v>
      </c>
      <c r="B20" s="21">
        <v>8851</v>
      </c>
      <c r="C20" s="22">
        <v>943065405</v>
      </c>
      <c r="D20" s="22">
        <v>131774116</v>
      </c>
      <c r="E20" s="21">
        <v>19729</v>
      </c>
      <c r="F20" s="22">
        <v>106549.02</v>
      </c>
      <c r="G20" s="22">
        <v>14888.05</v>
      </c>
      <c r="H20" s="23">
        <v>2.23</v>
      </c>
      <c r="I20" s="22">
        <v>69000</v>
      </c>
      <c r="J20" s="22">
        <v>5100</v>
      </c>
      <c r="K20" s="23">
        <v>2</v>
      </c>
    </row>
    <row r="21" spans="1:11" ht="15" customHeight="1" x14ac:dyDescent="0.2">
      <c r="A21" s="26">
        <v>84029</v>
      </c>
      <c r="B21" s="21">
        <v>5691</v>
      </c>
      <c r="C21" s="22">
        <v>412869959</v>
      </c>
      <c r="D21" s="22">
        <v>41830199</v>
      </c>
      <c r="E21" s="21">
        <v>13113</v>
      </c>
      <c r="F21" s="22">
        <v>72547.88</v>
      </c>
      <c r="G21" s="22">
        <v>7350.24</v>
      </c>
      <c r="H21" s="23">
        <v>2.2999999999999998</v>
      </c>
      <c r="I21" s="22">
        <v>59000</v>
      </c>
      <c r="J21" s="22">
        <v>4000</v>
      </c>
      <c r="K21" s="23">
        <v>2</v>
      </c>
    </row>
    <row r="22" spans="1:11" ht="15" customHeight="1" x14ac:dyDescent="0.2">
      <c r="A22" s="26">
        <v>84032</v>
      </c>
      <c r="B22" s="21">
        <v>9563</v>
      </c>
      <c r="C22" s="22">
        <v>905483354</v>
      </c>
      <c r="D22" s="22">
        <v>128229495</v>
      </c>
      <c r="E22" s="21">
        <v>20313</v>
      </c>
      <c r="F22" s="22">
        <v>94686.12</v>
      </c>
      <c r="G22" s="22">
        <v>13408.92</v>
      </c>
      <c r="H22" s="23">
        <v>2.12</v>
      </c>
      <c r="I22" s="22">
        <v>51000</v>
      </c>
      <c r="J22" s="22">
        <v>3400</v>
      </c>
      <c r="K22" s="23">
        <v>2</v>
      </c>
    </row>
    <row r="23" spans="1:11" ht="15" customHeight="1" x14ac:dyDescent="0.2">
      <c r="A23" s="26">
        <v>84036</v>
      </c>
      <c r="B23" s="21">
        <v>3258</v>
      </c>
      <c r="C23" s="22">
        <v>445894508</v>
      </c>
      <c r="D23" s="22">
        <v>79551752</v>
      </c>
      <c r="E23" s="21">
        <v>6294</v>
      </c>
      <c r="F23" s="22">
        <v>136861.42000000001</v>
      </c>
      <c r="G23" s="22">
        <v>24417.360000000001</v>
      </c>
      <c r="H23" s="23">
        <v>1.93</v>
      </c>
      <c r="I23" s="22">
        <v>61000</v>
      </c>
      <c r="J23" s="22">
        <v>4400</v>
      </c>
      <c r="K23" s="23">
        <v>2</v>
      </c>
    </row>
    <row r="24" spans="1:11" ht="15" customHeight="1" x14ac:dyDescent="0.2">
      <c r="A24" s="26">
        <v>84037</v>
      </c>
      <c r="B24" s="21">
        <v>14503</v>
      </c>
      <c r="C24" s="22">
        <v>1743435105</v>
      </c>
      <c r="D24" s="22">
        <v>269443697</v>
      </c>
      <c r="E24" s="21">
        <v>33695</v>
      </c>
      <c r="F24" s="22">
        <v>120212.03</v>
      </c>
      <c r="G24" s="22">
        <v>18578.48</v>
      </c>
      <c r="H24" s="23">
        <v>2.3199999999999998</v>
      </c>
      <c r="I24" s="22">
        <v>66000</v>
      </c>
      <c r="J24" s="22">
        <v>4600</v>
      </c>
      <c r="K24" s="23">
        <v>2</v>
      </c>
    </row>
    <row r="25" spans="1:11" ht="15" customHeight="1" x14ac:dyDescent="0.2">
      <c r="A25" s="26">
        <v>84040</v>
      </c>
      <c r="B25" s="21">
        <v>11239</v>
      </c>
      <c r="C25" s="22">
        <v>1036271342</v>
      </c>
      <c r="D25" s="22">
        <v>129032251</v>
      </c>
      <c r="E25" s="21">
        <v>23624</v>
      </c>
      <c r="F25" s="22">
        <v>92203.16</v>
      </c>
      <c r="G25" s="22">
        <v>11480.76</v>
      </c>
      <c r="H25" s="23">
        <v>2.1</v>
      </c>
      <c r="I25" s="22">
        <v>65000</v>
      </c>
      <c r="J25" s="22">
        <v>4700</v>
      </c>
      <c r="K25" s="23">
        <v>2</v>
      </c>
    </row>
    <row r="26" spans="1:11" ht="15" customHeight="1" x14ac:dyDescent="0.2">
      <c r="A26" s="26">
        <v>84041</v>
      </c>
      <c r="B26" s="21">
        <v>22188</v>
      </c>
      <c r="C26" s="22">
        <v>1493430395</v>
      </c>
      <c r="D26" s="22">
        <v>153343698</v>
      </c>
      <c r="E26" s="21">
        <v>47487</v>
      </c>
      <c r="F26" s="22">
        <v>67308.02</v>
      </c>
      <c r="G26" s="22">
        <v>6911.11</v>
      </c>
      <c r="H26" s="23">
        <v>2.14</v>
      </c>
      <c r="I26" s="22">
        <v>48000</v>
      </c>
      <c r="J26" s="22">
        <v>3100</v>
      </c>
      <c r="K26" s="23">
        <v>2</v>
      </c>
    </row>
    <row r="27" spans="1:11" ht="15" customHeight="1" x14ac:dyDescent="0.2">
      <c r="A27" s="26">
        <v>84042</v>
      </c>
      <c r="B27" s="21">
        <v>4281</v>
      </c>
      <c r="C27" s="22">
        <v>439641643</v>
      </c>
      <c r="D27" s="22">
        <v>62902612</v>
      </c>
      <c r="E27" s="21">
        <v>9269</v>
      </c>
      <c r="F27" s="22">
        <v>102696.02</v>
      </c>
      <c r="G27" s="22">
        <v>14693.44</v>
      </c>
      <c r="H27" s="23">
        <v>2.17</v>
      </c>
      <c r="I27" s="22">
        <v>51000</v>
      </c>
      <c r="J27" s="22">
        <v>3000</v>
      </c>
      <c r="K27" s="23">
        <v>2</v>
      </c>
    </row>
    <row r="28" spans="1:11" ht="15" customHeight="1" x14ac:dyDescent="0.2">
      <c r="A28" s="26">
        <v>84043</v>
      </c>
      <c r="B28" s="21">
        <v>27833</v>
      </c>
      <c r="C28" s="22">
        <v>2686134124</v>
      </c>
      <c r="D28" s="22">
        <v>352698039</v>
      </c>
      <c r="E28" s="21">
        <v>68009</v>
      </c>
      <c r="F28" s="22">
        <v>96508.97</v>
      </c>
      <c r="G28" s="22">
        <v>12671.94</v>
      </c>
      <c r="H28" s="23">
        <v>2.44</v>
      </c>
      <c r="I28" s="22">
        <v>64000</v>
      </c>
      <c r="J28" s="22">
        <v>4600</v>
      </c>
      <c r="K28" s="23">
        <v>2</v>
      </c>
    </row>
    <row r="29" spans="1:11" ht="15" customHeight="1" x14ac:dyDescent="0.2">
      <c r="A29" s="26">
        <v>84044</v>
      </c>
      <c r="B29" s="21">
        <v>13072</v>
      </c>
      <c r="C29" s="22">
        <v>677155601</v>
      </c>
      <c r="D29" s="22">
        <v>57588362</v>
      </c>
      <c r="E29" s="21">
        <v>26555</v>
      </c>
      <c r="F29" s="22">
        <v>51801.99</v>
      </c>
      <c r="G29" s="22">
        <v>4405.47</v>
      </c>
      <c r="H29" s="23">
        <v>2.0299999999999998</v>
      </c>
      <c r="I29" s="22">
        <v>41000</v>
      </c>
      <c r="J29" s="22">
        <v>2500</v>
      </c>
      <c r="K29" s="23">
        <v>2</v>
      </c>
    </row>
    <row r="30" spans="1:11" ht="15" customHeight="1" x14ac:dyDescent="0.2">
      <c r="A30" s="26">
        <v>84045</v>
      </c>
      <c r="B30" s="21">
        <v>14063</v>
      </c>
      <c r="C30" s="22">
        <v>1289095563</v>
      </c>
      <c r="D30" s="22">
        <v>150175196</v>
      </c>
      <c r="E30" s="21">
        <v>37683</v>
      </c>
      <c r="F30" s="22">
        <v>91665.76</v>
      </c>
      <c r="G30" s="22">
        <v>10678.75</v>
      </c>
      <c r="H30" s="23">
        <v>2.68</v>
      </c>
      <c r="I30" s="22">
        <v>73000</v>
      </c>
      <c r="J30" s="22">
        <v>5400</v>
      </c>
      <c r="K30" s="23">
        <v>2</v>
      </c>
    </row>
    <row r="31" spans="1:11" ht="15" customHeight="1" x14ac:dyDescent="0.2">
      <c r="A31" s="26">
        <v>84047</v>
      </c>
      <c r="B31" s="21">
        <v>17078</v>
      </c>
      <c r="C31" s="22">
        <v>978520389</v>
      </c>
      <c r="D31" s="22">
        <v>104388040</v>
      </c>
      <c r="E31" s="21">
        <v>29224</v>
      </c>
      <c r="F31" s="22">
        <v>57297.13</v>
      </c>
      <c r="G31" s="22">
        <v>6112.43</v>
      </c>
      <c r="H31" s="23">
        <v>1.71</v>
      </c>
      <c r="I31" s="22">
        <v>42000</v>
      </c>
      <c r="J31" s="22">
        <v>2700</v>
      </c>
      <c r="K31" s="23">
        <v>1</v>
      </c>
    </row>
    <row r="32" spans="1:11" ht="15" customHeight="1" x14ac:dyDescent="0.2">
      <c r="A32" s="26">
        <v>84049</v>
      </c>
      <c r="B32" s="21">
        <v>2479</v>
      </c>
      <c r="C32" s="22">
        <v>342038668</v>
      </c>
      <c r="D32" s="22">
        <v>55839595</v>
      </c>
      <c r="E32" s="21">
        <v>5157</v>
      </c>
      <c r="F32" s="22">
        <v>137974.45000000001</v>
      </c>
      <c r="G32" s="22">
        <v>22525.05</v>
      </c>
      <c r="H32" s="23">
        <v>2.08</v>
      </c>
      <c r="I32" s="22">
        <v>71000</v>
      </c>
      <c r="J32" s="22">
        <v>5500</v>
      </c>
      <c r="K32" s="23">
        <v>2</v>
      </c>
    </row>
    <row r="33" spans="1:11" ht="15" customHeight="1" x14ac:dyDescent="0.2">
      <c r="A33" s="26">
        <v>84050</v>
      </c>
      <c r="B33" s="21">
        <v>4484</v>
      </c>
      <c r="C33" s="22">
        <v>513135667</v>
      </c>
      <c r="D33" s="22">
        <v>75025384</v>
      </c>
      <c r="E33" s="21">
        <v>10590</v>
      </c>
      <c r="F33" s="22">
        <v>114437.04</v>
      </c>
      <c r="G33" s="22">
        <v>16731.8</v>
      </c>
      <c r="H33" s="23">
        <v>2.36</v>
      </c>
      <c r="I33" s="22">
        <v>71000</v>
      </c>
      <c r="J33" s="22">
        <v>5200</v>
      </c>
      <c r="K33" s="23">
        <v>2</v>
      </c>
    </row>
    <row r="34" spans="1:11" ht="15" customHeight="1" x14ac:dyDescent="0.2">
      <c r="A34" s="26">
        <v>84054</v>
      </c>
      <c r="B34" s="21">
        <v>8816</v>
      </c>
      <c r="C34" s="22">
        <v>780888415</v>
      </c>
      <c r="D34" s="22">
        <v>105492401</v>
      </c>
      <c r="E34" s="21">
        <v>17842</v>
      </c>
      <c r="F34" s="22">
        <v>88576.27</v>
      </c>
      <c r="G34" s="22">
        <v>11966.02</v>
      </c>
      <c r="H34" s="23">
        <v>2.02</v>
      </c>
      <c r="I34" s="22">
        <v>55000</v>
      </c>
      <c r="J34" s="22">
        <v>3800</v>
      </c>
      <c r="K34" s="23">
        <v>2</v>
      </c>
    </row>
    <row r="35" spans="1:11" ht="15" customHeight="1" x14ac:dyDescent="0.2">
      <c r="A35" s="26">
        <v>84056</v>
      </c>
      <c r="B35" s="21">
        <v>1358</v>
      </c>
      <c r="C35" s="22">
        <v>73575048</v>
      </c>
      <c r="D35" s="22">
        <v>5199730</v>
      </c>
      <c r="E35" s="21">
        <v>3695</v>
      </c>
      <c r="F35" s="22">
        <v>54178.97</v>
      </c>
      <c r="G35" s="22">
        <v>3828.96</v>
      </c>
      <c r="H35" s="23">
        <v>2.72</v>
      </c>
      <c r="I35" s="22">
        <v>45000</v>
      </c>
      <c r="J35" s="22">
        <v>2000</v>
      </c>
      <c r="K35" s="23">
        <v>3</v>
      </c>
    </row>
    <row r="36" spans="1:11" ht="15" customHeight="1" x14ac:dyDescent="0.2">
      <c r="A36" s="26">
        <v>84057</v>
      </c>
      <c r="B36" s="21">
        <v>14766</v>
      </c>
      <c r="C36" s="22">
        <v>843818427</v>
      </c>
      <c r="D36" s="22">
        <v>81038623</v>
      </c>
      <c r="E36" s="21">
        <v>30586</v>
      </c>
      <c r="F36" s="22">
        <v>57146.04</v>
      </c>
      <c r="G36" s="22">
        <v>5488.19</v>
      </c>
      <c r="H36" s="23">
        <v>2.0699999999999998</v>
      </c>
      <c r="I36" s="22">
        <v>40000</v>
      </c>
      <c r="J36" s="22">
        <v>2100</v>
      </c>
      <c r="K36" s="23">
        <v>2</v>
      </c>
    </row>
    <row r="37" spans="1:11" ht="15" customHeight="1" x14ac:dyDescent="0.2">
      <c r="A37" s="26">
        <v>84058</v>
      </c>
      <c r="B37" s="21">
        <v>13193</v>
      </c>
      <c r="C37" s="22">
        <v>705568607</v>
      </c>
      <c r="D37" s="22">
        <v>69387059</v>
      </c>
      <c r="E37" s="21">
        <v>24574</v>
      </c>
      <c r="F37" s="22">
        <v>53480.53</v>
      </c>
      <c r="G37" s="22">
        <v>5259.38</v>
      </c>
      <c r="H37" s="23">
        <v>1.86</v>
      </c>
      <c r="I37" s="22">
        <v>34000</v>
      </c>
      <c r="J37" s="22">
        <v>1500</v>
      </c>
      <c r="K37" s="23">
        <v>1</v>
      </c>
    </row>
    <row r="38" spans="1:11" ht="15" customHeight="1" x14ac:dyDescent="0.2">
      <c r="A38" s="26">
        <v>84059</v>
      </c>
      <c r="B38" s="21">
        <v>6805</v>
      </c>
      <c r="C38" s="22">
        <v>506404207</v>
      </c>
      <c r="D38" s="22">
        <v>56418880</v>
      </c>
      <c r="E38" s="21">
        <v>14585</v>
      </c>
      <c r="F38" s="22">
        <v>74416.490000000005</v>
      </c>
      <c r="G38" s="22">
        <v>8290.7999999999993</v>
      </c>
      <c r="H38" s="23">
        <v>2.14</v>
      </c>
      <c r="I38" s="22">
        <v>48000</v>
      </c>
      <c r="J38" s="22">
        <v>3100</v>
      </c>
      <c r="K38" s="23">
        <v>1</v>
      </c>
    </row>
    <row r="39" spans="1:11" ht="15" customHeight="1" x14ac:dyDescent="0.2">
      <c r="A39" s="26">
        <v>84060</v>
      </c>
      <c r="B39" s="21">
        <v>3556</v>
      </c>
      <c r="C39" s="22">
        <v>687300903</v>
      </c>
      <c r="D39" s="22">
        <v>153626643</v>
      </c>
      <c r="E39" s="21">
        <v>5455</v>
      </c>
      <c r="F39" s="22">
        <v>193279.22</v>
      </c>
      <c r="G39" s="22">
        <v>43202.09</v>
      </c>
      <c r="H39" s="23">
        <v>1.53</v>
      </c>
      <c r="I39" s="22">
        <v>46000</v>
      </c>
      <c r="J39" s="22">
        <v>3100</v>
      </c>
      <c r="K39" s="23">
        <v>1</v>
      </c>
    </row>
    <row r="40" spans="1:11" ht="15" customHeight="1" x14ac:dyDescent="0.2">
      <c r="A40" s="26">
        <v>84062</v>
      </c>
      <c r="B40" s="21">
        <v>17995</v>
      </c>
      <c r="C40" s="22">
        <v>1474437912</v>
      </c>
      <c r="D40" s="22">
        <v>183794545</v>
      </c>
      <c r="E40" s="21">
        <v>38984</v>
      </c>
      <c r="F40" s="22">
        <v>81935.98</v>
      </c>
      <c r="G40" s="22">
        <v>10213.65</v>
      </c>
      <c r="H40" s="23">
        <v>2.17</v>
      </c>
      <c r="I40" s="22">
        <v>48000</v>
      </c>
      <c r="J40" s="22">
        <v>2900</v>
      </c>
      <c r="K40" s="23">
        <v>2</v>
      </c>
    </row>
    <row r="41" spans="1:11" ht="15" customHeight="1" x14ac:dyDescent="0.2">
      <c r="A41" s="26">
        <v>84065</v>
      </c>
      <c r="B41" s="21">
        <v>19908</v>
      </c>
      <c r="C41" s="22">
        <v>1844197034</v>
      </c>
      <c r="D41" s="22">
        <v>236150030</v>
      </c>
      <c r="E41" s="21">
        <v>43119</v>
      </c>
      <c r="F41" s="22">
        <v>92635.98</v>
      </c>
      <c r="G41" s="22">
        <v>11862.07</v>
      </c>
      <c r="H41" s="23">
        <v>2.17</v>
      </c>
      <c r="I41" s="22">
        <v>61000</v>
      </c>
      <c r="J41" s="22">
        <v>4400</v>
      </c>
      <c r="K41" s="23">
        <v>2</v>
      </c>
    </row>
    <row r="42" spans="1:11" ht="15" customHeight="1" x14ac:dyDescent="0.2">
      <c r="A42" s="26">
        <v>84066</v>
      </c>
      <c r="B42" s="21">
        <v>4559</v>
      </c>
      <c r="C42" s="22">
        <v>274664939</v>
      </c>
      <c r="D42" s="22">
        <v>27594986</v>
      </c>
      <c r="E42" s="21">
        <v>10933</v>
      </c>
      <c r="F42" s="22">
        <v>60246.75</v>
      </c>
      <c r="G42" s="22">
        <v>6052.86</v>
      </c>
      <c r="H42" s="23">
        <v>2.4</v>
      </c>
      <c r="I42" s="22">
        <v>45000</v>
      </c>
      <c r="J42" s="22">
        <v>2500</v>
      </c>
      <c r="K42" s="23">
        <v>2</v>
      </c>
    </row>
    <row r="43" spans="1:11" ht="15" customHeight="1" x14ac:dyDescent="0.2">
      <c r="A43" s="26">
        <v>84067</v>
      </c>
      <c r="B43" s="21">
        <v>17312</v>
      </c>
      <c r="C43" s="22">
        <v>1002705847</v>
      </c>
      <c r="D43" s="22">
        <v>87588326</v>
      </c>
      <c r="E43" s="21">
        <v>35011</v>
      </c>
      <c r="F43" s="22">
        <v>57919.7</v>
      </c>
      <c r="G43" s="22">
        <v>5059.3999999999996</v>
      </c>
      <c r="H43" s="23">
        <v>2.02</v>
      </c>
      <c r="I43" s="22">
        <v>48000</v>
      </c>
      <c r="J43" s="22">
        <v>3100</v>
      </c>
      <c r="K43" s="23">
        <v>2</v>
      </c>
    </row>
    <row r="44" spans="1:11" ht="15" customHeight="1" x14ac:dyDescent="0.2">
      <c r="A44" s="26">
        <v>84068</v>
      </c>
      <c r="B44" s="21">
        <v>1124</v>
      </c>
      <c r="C44" s="22">
        <v>157820240</v>
      </c>
      <c r="D44" s="22">
        <v>28770820</v>
      </c>
      <c r="E44" s="21">
        <v>1720</v>
      </c>
      <c r="F44" s="22">
        <v>140409.47</v>
      </c>
      <c r="G44" s="22">
        <v>25596.81</v>
      </c>
      <c r="H44" s="23">
        <v>1.53</v>
      </c>
      <c r="I44" s="22">
        <v>58000</v>
      </c>
      <c r="J44" s="22">
        <v>4400</v>
      </c>
      <c r="K44" s="23">
        <v>1</v>
      </c>
    </row>
    <row r="45" spans="1:11" ht="15" customHeight="1" x14ac:dyDescent="0.2">
      <c r="A45" s="26">
        <v>84070</v>
      </c>
      <c r="B45" s="21">
        <v>13206</v>
      </c>
      <c r="C45" s="22">
        <v>828622953</v>
      </c>
      <c r="D45" s="22">
        <v>89029032</v>
      </c>
      <c r="E45" s="21">
        <v>23838</v>
      </c>
      <c r="F45" s="22">
        <v>62745.95</v>
      </c>
      <c r="G45" s="22">
        <v>6741.56</v>
      </c>
      <c r="H45" s="23">
        <v>1.81</v>
      </c>
      <c r="I45" s="22">
        <v>44000</v>
      </c>
      <c r="J45" s="22">
        <v>2900</v>
      </c>
      <c r="K45" s="23">
        <v>1</v>
      </c>
    </row>
    <row r="46" spans="1:11" ht="15" customHeight="1" x14ac:dyDescent="0.2">
      <c r="A46" s="26">
        <v>84074</v>
      </c>
      <c r="B46" s="21">
        <v>23433</v>
      </c>
      <c r="C46" s="22">
        <v>1553186755</v>
      </c>
      <c r="D46" s="22">
        <v>152503691</v>
      </c>
      <c r="E46" s="21">
        <v>51752</v>
      </c>
      <c r="F46" s="22">
        <v>66282.03</v>
      </c>
      <c r="G46" s="22">
        <v>6508.07</v>
      </c>
      <c r="H46" s="23">
        <v>2.21</v>
      </c>
      <c r="I46" s="22">
        <v>52000</v>
      </c>
      <c r="J46" s="22">
        <v>3400</v>
      </c>
      <c r="K46" s="23">
        <v>2</v>
      </c>
    </row>
    <row r="47" spans="1:11" ht="15" customHeight="1" x14ac:dyDescent="0.2">
      <c r="A47" s="26">
        <v>84075</v>
      </c>
      <c r="B47" s="21">
        <v>12744</v>
      </c>
      <c r="C47" s="22">
        <v>1073024863</v>
      </c>
      <c r="D47" s="22">
        <v>118166065</v>
      </c>
      <c r="E47" s="21">
        <v>30274</v>
      </c>
      <c r="F47" s="22">
        <v>84198.44</v>
      </c>
      <c r="G47" s="22">
        <v>9272.2900000000009</v>
      </c>
      <c r="H47" s="23">
        <v>2.38</v>
      </c>
      <c r="I47" s="22">
        <v>69000</v>
      </c>
      <c r="J47" s="22">
        <v>4900</v>
      </c>
      <c r="K47" s="23">
        <v>2</v>
      </c>
    </row>
    <row r="48" spans="1:11" ht="15" customHeight="1" x14ac:dyDescent="0.2">
      <c r="A48" s="26">
        <v>84078</v>
      </c>
      <c r="B48" s="21">
        <v>10407</v>
      </c>
      <c r="C48" s="22">
        <v>604692938</v>
      </c>
      <c r="D48" s="22">
        <v>57462680</v>
      </c>
      <c r="E48" s="21">
        <v>23857</v>
      </c>
      <c r="F48" s="22">
        <v>58104.44</v>
      </c>
      <c r="G48" s="22">
        <v>5521.54</v>
      </c>
      <c r="H48" s="23">
        <v>2.29</v>
      </c>
      <c r="I48" s="22">
        <v>42000</v>
      </c>
      <c r="J48" s="22">
        <v>2200</v>
      </c>
      <c r="K48" s="23">
        <v>2</v>
      </c>
    </row>
    <row r="49" spans="1:11" ht="15" customHeight="1" x14ac:dyDescent="0.2">
      <c r="A49" s="26">
        <v>84081</v>
      </c>
      <c r="B49" s="21">
        <v>21503</v>
      </c>
      <c r="C49" s="22">
        <v>1495947337</v>
      </c>
      <c r="D49" s="22">
        <v>151852127</v>
      </c>
      <c r="E49" s="21">
        <v>46381</v>
      </c>
      <c r="F49" s="22">
        <v>69569.240000000005</v>
      </c>
      <c r="G49" s="22">
        <v>7061.9</v>
      </c>
      <c r="H49" s="23">
        <v>2.16</v>
      </c>
      <c r="I49" s="22">
        <v>53000</v>
      </c>
      <c r="J49" s="22">
        <v>3600</v>
      </c>
      <c r="K49" s="23">
        <v>2</v>
      </c>
    </row>
    <row r="50" spans="1:11" ht="15" customHeight="1" x14ac:dyDescent="0.2">
      <c r="A50" s="26">
        <v>84084</v>
      </c>
      <c r="B50" s="21">
        <v>13330</v>
      </c>
      <c r="C50" s="22">
        <v>785607867</v>
      </c>
      <c r="D50" s="22">
        <v>73954911</v>
      </c>
      <c r="E50" s="21">
        <v>25710</v>
      </c>
      <c r="F50" s="22">
        <v>58935.32</v>
      </c>
      <c r="G50" s="22">
        <v>5548.01</v>
      </c>
      <c r="H50" s="23">
        <v>1.93</v>
      </c>
      <c r="I50" s="22">
        <v>44000</v>
      </c>
      <c r="J50" s="22">
        <v>2700</v>
      </c>
      <c r="K50" s="23">
        <v>2</v>
      </c>
    </row>
    <row r="51" spans="1:11" ht="15" customHeight="1" x14ac:dyDescent="0.2">
      <c r="A51" s="26">
        <v>84087</v>
      </c>
      <c r="B51" s="21">
        <v>6461</v>
      </c>
      <c r="C51" s="22">
        <v>507296182</v>
      </c>
      <c r="D51" s="22">
        <v>56880324</v>
      </c>
      <c r="E51" s="21">
        <v>14267</v>
      </c>
      <c r="F51" s="22">
        <v>78516.67</v>
      </c>
      <c r="G51" s="22">
        <v>8803.64</v>
      </c>
      <c r="H51" s="23">
        <v>2.21</v>
      </c>
      <c r="I51" s="22">
        <v>60000</v>
      </c>
      <c r="J51" s="22">
        <v>4300</v>
      </c>
      <c r="K51" s="23">
        <v>2</v>
      </c>
    </row>
    <row r="52" spans="1:11" ht="15" customHeight="1" x14ac:dyDescent="0.2">
      <c r="A52" s="26">
        <v>84088</v>
      </c>
      <c r="B52" s="21">
        <v>15838</v>
      </c>
      <c r="C52" s="22">
        <v>1014936015</v>
      </c>
      <c r="D52" s="22">
        <v>102947789</v>
      </c>
      <c r="E52" s="21">
        <v>30905</v>
      </c>
      <c r="F52" s="22">
        <v>64082.33</v>
      </c>
      <c r="G52" s="22">
        <v>6500.05</v>
      </c>
      <c r="H52" s="23">
        <v>1.95</v>
      </c>
      <c r="I52" s="22">
        <v>46000</v>
      </c>
      <c r="J52" s="22">
        <v>3000</v>
      </c>
      <c r="K52" s="23">
        <v>2</v>
      </c>
    </row>
    <row r="53" spans="1:11" ht="15" customHeight="1" x14ac:dyDescent="0.2">
      <c r="A53" s="26">
        <v>84092</v>
      </c>
      <c r="B53" s="21">
        <v>11118</v>
      </c>
      <c r="C53" s="22">
        <v>1647323410</v>
      </c>
      <c r="D53" s="22">
        <v>281608868</v>
      </c>
      <c r="E53" s="21">
        <v>22184</v>
      </c>
      <c r="F53" s="22">
        <v>148167.24</v>
      </c>
      <c r="G53" s="22">
        <v>25329.09</v>
      </c>
      <c r="H53" s="23">
        <v>2</v>
      </c>
      <c r="I53" s="22">
        <v>73000</v>
      </c>
      <c r="J53" s="22">
        <v>5800</v>
      </c>
      <c r="K53" s="23">
        <v>2</v>
      </c>
    </row>
    <row r="54" spans="1:11" ht="15" customHeight="1" x14ac:dyDescent="0.2">
      <c r="A54" s="26">
        <v>84093</v>
      </c>
      <c r="B54" s="21">
        <v>9191</v>
      </c>
      <c r="C54" s="22">
        <v>1089467449</v>
      </c>
      <c r="D54" s="22">
        <v>169210763</v>
      </c>
      <c r="E54" s="21">
        <v>18563</v>
      </c>
      <c r="F54" s="22">
        <v>118536.33</v>
      </c>
      <c r="G54" s="22">
        <v>18410.48</v>
      </c>
      <c r="H54" s="23">
        <v>2.02</v>
      </c>
      <c r="I54" s="22">
        <v>69000</v>
      </c>
      <c r="J54" s="22">
        <v>5300</v>
      </c>
      <c r="K54" s="23">
        <v>2</v>
      </c>
    </row>
    <row r="55" spans="1:11" ht="15" customHeight="1" x14ac:dyDescent="0.2">
      <c r="A55" s="26">
        <v>84094</v>
      </c>
      <c r="B55" s="21">
        <v>11908</v>
      </c>
      <c r="C55" s="22">
        <v>879594229</v>
      </c>
      <c r="D55" s="22">
        <v>99526649</v>
      </c>
      <c r="E55" s="21">
        <v>22628</v>
      </c>
      <c r="F55" s="22">
        <v>73865.820000000007</v>
      </c>
      <c r="G55" s="22">
        <v>8357.9699999999993</v>
      </c>
      <c r="H55" s="23">
        <v>1.9</v>
      </c>
      <c r="I55" s="22">
        <v>53000</v>
      </c>
      <c r="J55" s="22">
        <v>3600</v>
      </c>
      <c r="K55" s="23">
        <v>1</v>
      </c>
    </row>
    <row r="56" spans="1:11" ht="15" customHeight="1" x14ac:dyDescent="0.2">
      <c r="A56" s="26">
        <v>84095</v>
      </c>
      <c r="B56" s="21">
        <v>16093</v>
      </c>
      <c r="C56" s="22">
        <v>1783109911</v>
      </c>
      <c r="D56" s="22">
        <v>266386838</v>
      </c>
      <c r="E56" s="21">
        <v>32237</v>
      </c>
      <c r="F56" s="22">
        <v>110800.34</v>
      </c>
      <c r="G56" s="22">
        <v>16552.96</v>
      </c>
      <c r="H56" s="23">
        <v>2</v>
      </c>
      <c r="I56" s="22">
        <v>62000</v>
      </c>
      <c r="J56" s="22">
        <v>4500</v>
      </c>
      <c r="K56" s="23">
        <v>2</v>
      </c>
    </row>
    <row r="57" spans="1:11" ht="15" customHeight="1" x14ac:dyDescent="0.2">
      <c r="A57" s="26">
        <v>84096</v>
      </c>
      <c r="B57" s="21">
        <v>26850</v>
      </c>
      <c r="C57" s="22">
        <v>2323573006</v>
      </c>
      <c r="D57" s="22">
        <v>278774497</v>
      </c>
      <c r="E57" s="21">
        <v>61970</v>
      </c>
      <c r="F57" s="22">
        <v>86539.03</v>
      </c>
      <c r="G57" s="22">
        <v>10382.66</v>
      </c>
      <c r="H57" s="23">
        <v>2.31</v>
      </c>
      <c r="I57" s="22">
        <v>63000</v>
      </c>
      <c r="J57" s="22">
        <v>4600</v>
      </c>
      <c r="K57" s="23">
        <v>2</v>
      </c>
    </row>
    <row r="58" spans="1:11" ht="15" customHeight="1" x14ac:dyDescent="0.2">
      <c r="A58" s="26">
        <v>84097</v>
      </c>
      <c r="B58" s="21">
        <v>9182</v>
      </c>
      <c r="C58" s="22">
        <v>677899393</v>
      </c>
      <c r="D58" s="22">
        <v>86204188</v>
      </c>
      <c r="E58" s="21">
        <v>18790</v>
      </c>
      <c r="F58" s="22">
        <v>73829.16</v>
      </c>
      <c r="G58" s="22">
        <v>9388.39</v>
      </c>
      <c r="H58" s="23">
        <v>2.0499999999999998</v>
      </c>
      <c r="I58" s="22">
        <v>44000</v>
      </c>
      <c r="J58" s="22">
        <v>2400</v>
      </c>
      <c r="K58" s="23">
        <v>2</v>
      </c>
    </row>
    <row r="59" spans="1:11" ht="15" customHeight="1" x14ac:dyDescent="0.2">
      <c r="A59" s="26">
        <v>84098</v>
      </c>
      <c r="B59" s="21">
        <v>8261</v>
      </c>
      <c r="C59" s="22">
        <v>1773898498</v>
      </c>
      <c r="D59" s="22">
        <v>385325182</v>
      </c>
      <c r="E59" s="21">
        <v>14801</v>
      </c>
      <c r="F59" s="22">
        <v>214731.69</v>
      </c>
      <c r="G59" s="22">
        <v>46643.89</v>
      </c>
      <c r="H59" s="23">
        <v>1.79</v>
      </c>
      <c r="I59" s="22">
        <v>76000</v>
      </c>
      <c r="J59" s="22">
        <v>7000</v>
      </c>
      <c r="K59" s="23">
        <v>1</v>
      </c>
    </row>
    <row r="60" spans="1:11" ht="15" customHeight="1" x14ac:dyDescent="0.2">
      <c r="A60" s="26">
        <v>84101</v>
      </c>
      <c r="B60" s="21">
        <v>3911</v>
      </c>
      <c r="C60" s="22">
        <v>280888444</v>
      </c>
      <c r="D60" s="22">
        <v>42170104</v>
      </c>
      <c r="E60" s="21">
        <v>5077</v>
      </c>
      <c r="F60" s="22">
        <v>71820.11</v>
      </c>
      <c r="G60" s="22">
        <v>10782.44</v>
      </c>
      <c r="H60" s="23">
        <v>1.3</v>
      </c>
      <c r="I60" s="22">
        <v>41000</v>
      </c>
      <c r="J60" s="22">
        <v>2900</v>
      </c>
      <c r="K60" s="23">
        <v>1</v>
      </c>
    </row>
    <row r="61" spans="1:11" ht="15" customHeight="1" x14ac:dyDescent="0.2">
      <c r="A61" s="26">
        <v>84102</v>
      </c>
      <c r="B61" s="21">
        <v>8901</v>
      </c>
      <c r="C61" s="22">
        <v>509276333</v>
      </c>
      <c r="D61" s="22">
        <v>64615808</v>
      </c>
      <c r="E61" s="21">
        <v>10755</v>
      </c>
      <c r="F61" s="22">
        <v>57215.63</v>
      </c>
      <c r="G61" s="22">
        <v>7259.39</v>
      </c>
      <c r="H61" s="23">
        <v>1.21</v>
      </c>
      <c r="I61" s="22">
        <v>34000</v>
      </c>
      <c r="J61" s="22">
        <v>2000</v>
      </c>
      <c r="K61" s="23">
        <v>1</v>
      </c>
    </row>
    <row r="62" spans="1:11" ht="15" customHeight="1" x14ac:dyDescent="0.2">
      <c r="A62" s="26">
        <v>84103</v>
      </c>
      <c r="B62" s="21">
        <v>10742</v>
      </c>
      <c r="C62" s="22">
        <v>1205565594</v>
      </c>
      <c r="D62" s="22">
        <v>203638456</v>
      </c>
      <c r="E62" s="21">
        <v>15573</v>
      </c>
      <c r="F62" s="22">
        <v>112229.16</v>
      </c>
      <c r="G62" s="22">
        <v>18957.22</v>
      </c>
      <c r="H62" s="23">
        <v>1.45</v>
      </c>
      <c r="I62" s="22">
        <v>55000</v>
      </c>
      <c r="J62" s="22">
        <v>4300</v>
      </c>
      <c r="K62" s="23">
        <v>1</v>
      </c>
    </row>
    <row r="63" spans="1:11" ht="15" customHeight="1" x14ac:dyDescent="0.2">
      <c r="A63" s="26">
        <v>84104</v>
      </c>
      <c r="B63" s="21">
        <v>9614</v>
      </c>
      <c r="C63" s="22">
        <v>449625384</v>
      </c>
      <c r="D63" s="22">
        <v>46645253</v>
      </c>
      <c r="E63" s="21">
        <v>18157</v>
      </c>
      <c r="F63" s="22">
        <v>46767.77</v>
      </c>
      <c r="G63" s="22">
        <v>4851.8</v>
      </c>
      <c r="H63" s="23">
        <v>1.89</v>
      </c>
      <c r="I63" s="22">
        <v>34000</v>
      </c>
      <c r="J63" s="22">
        <v>1700</v>
      </c>
      <c r="K63" s="23">
        <v>1</v>
      </c>
    </row>
    <row r="64" spans="1:11" ht="15" customHeight="1" x14ac:dyDescent="0.2">
      <c r="A64" s="26">
        <v>84105</v>
      </c>
      <c r="B64" s="21">
        <v>10098</v>
      </c>
      <c r="C64" s="22">
        <v>973043230</v>
      </c>
      <c r="D64" s="22">
        <v>143744691</v>
      </c>
      <c r="E64" s="21">
        <v>15664</v>
      </c>
      <c r="F64" s="22">
        <v>96360</v>
      </c>
      <c r="G64" s="22">
        <v>14234.97</v>
      </c>
      <c r="H64" s="23">
        <v>1.55</v>
      </c>
      <c r="I64" s="22">
        <v>58000</v>
      </c>
      <c r="J64" s="22">
        <v>4500</v>
      </c>
      <c r="K64" s="23">
        <v>1</v>
      </c>
    </row>
    <row r="65" spans="1:11" ht="15" customHeight="1" x14ac:dyDescent="0.2">
      <c r="A65" s="26">
        <v>84106</v>
      </c>
      <c r="B65" s="21">
        <v>16518</v>
      </c>
      <c r="C65" s="22">
        <v>1362173044</v>
      </c>
      <c r="D65" s="22">
        <v>187595340</v>
      </c>
      <c r="E65" s="21">
        <v>26154</v>
      </c>
      <c r="F65" s="22">
        <v>82465.98</v>
      </c>
      <c r="G65" s="22">
        <v>11357.03</v>
      </c>
      <c r="H65" s="23">
        <v>1.58</v>
      </c>
      <c r="I65" s="22">
        <v>53000</v>
      </c>
      <c r="J65" s="22">
        <v>3900</v>
      </c>
      <c r="K65" s="23">
        <v>1</v>
      </c>
    </row>
    <row r="66" spans="1:11" ht="15" customHeight="1" x14ac:dyDescent="0.2">
      <c r="A66" s="26">
        <v>84107</v>
      </c>
      <c r="B66" s="21">
        <v>16909</v>
      </c>
      <c r="C66" s="22">
        <v>1028445851</v>
      </c>
      <c r="D66" s="22">
        <v>112815114</v>
      </c>
      <c r="E66" s="21">
        <v>28252</v>
      </c>
      <c r="F66" s="22">
        <v>60822.39</v>
      </c>
      <c r="G66" s="22">
        <v>6671.9</v>
      </c>
      <c r="H66" s="23">
        <v>1.67</v>
      </c>
      <c r="I66" s="22">
        <v>41000</v>
      </c>
      <c r="J66" s="22">
        <v>2600</v>
      </c>
      <c r="K66" s="23">
        <v>1</v>
      </c>
    </row>
    <row r="67" spans="1:11" ht="15" customHeight="1" x14ac:dyDescent="0.2">
      <c r="A67" s="26">
        <v>84108</v>
      </c>
      <c r="B67" s="21">
        <v>8055</v>
      </c>
      <c r="C67" s="22">
        <v>1126225616</v>
      </c>
      <c r="D67" s="22">
        <v>200958068</v>
      </c>
      <c r="E67" s="21">
        <v>14625</v>
      </c>
      <c r="F67" s="22">
        <v>139816.95999999999</v>
      </c>
      <c r="G67" s="22">
        <v>24948.240000000002</v>
      </c>
      <c r="H67" s="23">
        <v>1.82</v>
      </c>
      <c r="I67" s="22">
        <v>67000</v>
      </c>
      <c r="J67" s="22">
        <v>5400</v>
      </c>
      <c r="K67" s="23">
        <v>1</v>
      </c>
    </row>
    <row r="68" spans="1:11" ht="15" customHeight="1" x14ac:dyDescent="0.2">
      <c r="A68" s="26">
        <v>84109</v>
      </c>
      <c r="B68" s="21">
        <v>10162</v>
      </c>
      <c r="C68" s="22">
        <v>1185967201</v>
      </c>
      <c r="D68" s="22">
        <v>186457599</v>
      </c>
      <c r="E68" s="21">
        <v>18741</v>
      </c>
      <c r="F68" s="22">
        <v>116706.08</v>
      </c>
      <c r="G68" s="22">
        <v>18348.509999999998</v>
      </c>
      <c r="H68" s="23">
        <v>1.84</v>
      </c>
      <c r="I68" s="22">
        <v>67000</v>
      </c>
      <c r="J68" s="22">
        <v>5500</v>
      </c>
      <c r="K68" s="23">
        <v>1</v>
      </c>
    </row>
    <row r="69" spans="1:11" ht="15" customHeight="1" x14ac:dyDescent="0.2">
      <c r="A69" s="26">
        <v>84111</v>
      </c>
      <c r="B69" s="21">
        <v>5808</v>
      </c>
      <c r="C69" s="22">
        <v>371268545</v>
      </c>
      <c r="D69" s="22">
        <v>51113073</v>
      </c>
      <c r="E69" s="21">
        <v>7703</v>
      </c>
      <c r="F69" s="22">
        <v>63923.65</v>
      </c>
      <c r="G69" s="22">
        <v>8800.4599999999991</v>
      </c>
      <c r="H69" s="23">
        <v>1.33</v>
      </c>
      <c r="I69" s="22">
        <v>39000</v>
      </c>
      <c r="J69" s="22">
        <v>2600</v>
      </c>
      <c r="K69" s="23">
        <v>1</v>
      </c>
    </row>
    <row r="70" spans="1:11" ht="15" customHeight="1" x14ac:dyDescent="0.2">
      <c r="A70" s="26">
        <v>84115</v>
      </c>
      <c r="B70" s="21">
        <v>12796</v>
      </c>
      <c r="C70" s="22">
        <v>655525607</v>
      </c>
      <c r="D70" s="22">
        <v>66191875</v>
      </c>
      <c r="E70" s="21">
        <v>19896</v>
      </c>
      <c r="F70" s="22">
        <v>51228.95</v>
      </c>
      <c r="G70" s="22">
        <v>5172.8599999999997</v>
      </c>
      <c r="H70" s="23">
        <v>1.55</v>
      </c>
      <c r="I70" s="22">
        <v>39000</v>
      </c>
      <c r="J70" s="22">
        <v>2500</v>
      </c>
      <c r="K70" s="23">
        <v>1</v>
      </c>
    </row>
    <row r="71" spans="1:11" ht="15" customHeight="1" x14ac:dyDescent="0.2">
      <c r="A71" s="26">
        <v>84116</v>
      </c>
      <c r="B71" s="21">
        <v>15137</v>
      </c>
      <c r="C71" s="22">
        <v>688424308</v>
      </c>
      <c r="D71" s="22">
        <v>56976980</v>
      </c>
      <c r="E71" s="21">
        <v>26994</v>
      </c>
      <c r="F71" s="22">
        <v>45479.57</v>
      </c>
      <c r="G71" s="22">
        <v>3764.09</v>
      </c>
      <c r="H71" s="23">
        <v>1.78</v>
      </c>
      <c r="I71" s="22">
        <v>36000</v>
      </c>
      <c r="J71" s="22">
        <v>2000</v>
      </c>
      <c r="K71" s="23">
        <v>1</v>
      </c>
    </row>
    <row r="72" spans="1:11" ht="15" customHeight="1" x14ac:dyDescent="0.2">
      <c r="A72" s="26">
        <v>84117</v>
      </c>
      <c r="B72" s="21">
        <v>10594</v>
      </c>
      <c r="C72" s="22">
        <v>1074519454</v>
      </c>
      <c r="D72" s="22">
        <v>163546167</v>
      </c>
      <c r="E72" s="21">
        <v>17994</v>
      </c>
      <c r="F72" s="22">
        <v>101427.17</v>
      </c>
      <c r="G72" s="22">
        <v>15437.62</v>
      </c>
      <c r="H72" s="23">
        <v>1.7</v>
      </c>
      <c r="I72" s="22">
        <v>53000</v>
      </c>
      <c r="J72" s="22">
        <v>3900</v>
      </c>
      <c r="K72" s="23">
        <v>1</v>
      </c>
    </row>
    <row r="73" spans="1:11" ht="15" customHeight="1" x14ac:dyDescent="0.2">
      <c r="A73" s="26">
        <v>84118</v>
      </c>
      <c r="B73" s="21">
        <v>17816</v>
      </c>
      <c r="C73" s="22">
        <v>876893339</v>
      </c>
      <c r="D73" s="22">
        <v>69462087</v>
      </c>
      <c r="E73" s="21">
        <v>35898</v>
      </c>
      <c r="F73" s="22">
        <v>49219.43</v>
      </c>
      <c r="G73" s="22">
        <v>3898.86</v>
      </c>
      <c r="H73" s="23">
        <v>2.0099999999999998</v>
      </c>
      <c r="I73" s="22">
        <v>40000</v>
      </c>
      <c r="J73" s="22">
        <v>2300</v>
      </c>
      <c r="K73" s="23">
        <v>2</v>
      </c>
    </row>
    <row r="74" spans="1:11" ht="15" customHeight="1" x14ac:dyDescent="0.2">
      <c r="A74" s="26">
        <v>84119</v>
      </c>
      <c r="B74" s="21">
        <v>21179</v>
      </c>
      <c r="C74" s="22">
        <v>956319675</v>
      </c>
      <c r="D74" s="22">
        <v>78703787</v>
      </c>
      <c r="E74" s="21">
        <v>40937</v>
      </c>
      <c r="F74" s="22">
        <v>45154.15</v>
      </c>
      <c r="G74" s="22">
        <v>3716.12</v>
      </c>
      <c r="H74" s="23">
        <v>1.93</v>
      </c>
      <c r="I74" s="22">
        <v>36000</v>
      </c>
      <c r="J74" s="22">
        <v>1900</v>
      </c>
      <c r="K74" s="23">
        <v>1</v>
      </c>
    </row>
    <row r="75" spans="1:11" ht="15" customHeight="1" x14ac:dyDescent="0.2">
      <c r="A75" s="26">
        <v>84120</v>
      </c>
      <c r="B75" s="21">
        <v>21570</v>
      </c>
      <c r="C75" s="22">
        <v>1069610831</v>
      </c>
      <c r="D75" s="22">
        <v>88492690</v>
      </c>
      <c r="E75" s="21">
        <v>42646</v>
      </c>
      <c r="F75" s="22">
        <v>49587.89</v>
      </c>
      <c r="G75" s="22">
        <v>4102.58</v>
      </c>
      <c r="H75" s="23">
        <v>1.98</v>
      </c>
      <c r="I75" s="22">
        <v>39000</v>
      </c>
      <c r="J75" s="22">
        <v>2200</v>
      </c>
      <c r="K75" s="23">
        <v>2</v>
      </c>
    </row>
    <row r="76" spans="1:11" ht="15" customHeight="1" x14ac:dyDescent="0.2">
      <c r="A76" s="26">
        <v>84121</v>
      </c>
      <c r="B76" s="21">
        <v>17523</v>
      </c>
      <c r="C76" s="22">
        <v>1913847243</v>
      </c>
      <c r="D76" s="22">
        <v>294905110</v>
      </c>
      <c r="E76" s="21">
        <v>31306</v>
      </c>
      <c r="F76" s="22">
        <v>109219.15</v>
      </c>
      <c r="G76" s="22">
        <v>16829.599999999999</v>
      </c>
      <c r="H76" s="23">
        <v>1.79</v>
      </c>
      <c r="I76" s="22">
        <v>60000</v>
      </c>
      <c r="J76" s="22">
        <v>4500</v>
      </c>
      <c r="K76" s="23">
        <v>1</v>
      </c>
    </row>
    <row r="77" spans="1:11" ht="15" customHeight="1" x14ac:dyDescent="0.2">
      <c r="A77" s="26">
        <v>84123</v>
      </c>
      <c r="B77" s="21">
        <v>17119</v>
      </c>
      <c r="C77" s="22">
        <v>1024878593</v>
      </c>
      <c r="D77" s="22">
        <v>104133374</v>
      </c>
      <c r="E77" s="21">
        <v>31128</v>
      </c>
      <c r="F77" s="22">
        <v>59867.9</v>
      </c>
      <c r="G77" s="22">
        <v>6082.91</v>
      </c>
      <c r="H77" s="23">
        <v>1.82</v>
      </c>
      <c r="I77" s="22">
        <v>42000</v>
      </c>
      <c r="J77" s="22">
        <v>2600</v>
      </c>
      <c r="K77" s="23">
        <v>1</v>
      </c>
    </row>
    <row r="78" spans="1:11" ht="15" customHeight="1" x14ac:dyDescent="0.2">
      <c r="A78" s="26">
        <v>84124</v>
      </c>
      <c r="B78" s="21">
        <v>8835</v>
      </c>
      <c r="C78" s="22">
        <v>1096059902</v>
      </c>
      <c r="D78" s="22">
        <v>176886697</v>
      </c>
      <c r="E78" s="21">
        <v>16501</v>
      </c>
      <c r="F78" s="22">
        <v>124058.85</v>
      </c>
      <c r="G78" s="22">
        <v>20021.13</v>
      </c>
      <c r="H78" s="23">
        <v>1.87</v>
      </c>
      <c r="I78" s="22">
        <v>62000</v>
      </c>
      <c r="J78" s="22">
        <v>4700</v>
      </c>
      <c r="K78" s="23">
        <v>1</v>
      </c>
    </row>
    <row r="79" spans="1:11" ht="15" customHeight="1" x14ac:dyDescent="0.2">
      <c r="A79" s="26">
        <v>84128</v>
      </c>
      <c r="B79" s="21">
        <v>13534</v>
      </c>
      <c r="C79" s="22">
        <v>738361553</v>
      </c>
      <c r="D79" s="22">
        <v>63038956</v>
      </c>
      <c r="E79" s="21">
        <v>27532</v>
      </c>
      <c r="F79" s="22">
        <v>54556.05</v>
      </c>
      <c r="G79" s="22">
        <v>4657.82</v>
      </c>
      <c r="H79" s="23">
        <v>2.0299999999999998</v>
      </c>
      <c r="I79" s="22">
        <v>42000</v>
      </c>
      <c r="J79" s="22">
        <v>2600</v>
      </c>
      <c r="K79" s="23">
        <v>2</v>
      </c>
    </row>
    <row r="80" spans="1:11" ht="15" customHeight="1" x14ac:dyDescent="0.2">
      <c r="A80" s="26">
        <v>84129</v>
      </c>
      <c r="B80" s="21">
        <v>17468</v>
      </c>
      <c r="C80" s="22">
        <v>1029567579</v>
      </c>
      <c r="D80" s="22">
        <v>97714061</v>
      </c>
      <c r="E80" s="21">
        <v>33209</v>
      </c>
      <c r="F80" s="22">
        <v>58940.21</v>
      </c>
      <c r="G80" s="22">
        <v>5593.89</v>
      </c>
      <c r="H80" s="23">
        <v>1.9</v>
      </c>
      <c r="I80" s="22">
        <v>45000</v>
      </c>
      <c r="J80" s="22">
        <v>2800</v>
      </c>
      <c r="K80" s="23">
        <v>1</v>
      </c>
    </row>
    <row r="81" spans="1:11" ht="15" customHeight="1" x14ac:dyDescent="0.2">
      <c r="A81" s="26">
        <v>84302</v>
      </c>
      <c r="B81" s="21">
        <v>11026</v>
      </c>
      <c r="C81" s="22">
        <v>720847523</v>
      </c>
      <c r="D81" s="22">
        <v>70431744</v>
      </c>
      <c r="E81" s="21">
        <v>23594</v>
      </c>
      <c r="F81" s="22">
        <v>65377.07</v>
      </c>
      <c r="G81" s="22">
        <v>6387.79</v>
      </c>
      <c r="H81" s="23">
        <v>2.14</v>
      </c>
      <c r="I81" s="22">
        <v>49000</v>
      </c>
      <c r="J81" s="22">
        <v>3000</v>
      </c>
      <c r="K81" s="23">
        <v>2</v>
      </c>
    </row>
    <row r="82" spans="1:11" ht="15" customHeight="1" x14ac:dyDescent="0.2">
      <c r="A82" s="26">
        <v>84310</v>
      </c>
      <c r="B82" s="21">
        <v>1922</v>
      </c>
      <c r="C82" s="22">
        <v>244499863</v>
      </c>
      <c r="D82" s="22">
        <v>36983653</v>
      </c>
      <c r="E82" s="21">
        <v>3896</v>
      </c>
      <c r="F82" s="22">
        <v>127211.17</v>
      </c>
      <c r="G82" s="22">
        <v>19242.28</v>
      </c>
      <c r="H82" s="23">
        <v>2.0299999999999998</v>
      </c>
      <c r="I82" s="22">
        <v>77000</v>
      </c>
      <c r="J82" s="22">
        <v>5700</v>
      </c>
      <c r="K82" s="23">
        <v>2</v>
      </c>
    </row>
    <row r="83" spans="1:11" ht="15" customHeight="1" x14ac:dyDescent="0.2">
      <c r="A83" s="26">
        <v>84312</v>
      </c>
      <c r="B83" s="21">
        <v>1691</v>
      </c>
      <c r="C83" s="22">
        <v>104822063</v>
      </c>
      <c r="D83" s="22">
        <v>9296854</v>
      </c>
      <c r="E83" s="21">
        <v>3972</v>
      </c>
      <c r="F83" s="22">
        <v>61988.21</v>
      </c>
      <c r="G83" s="22">
        <v>5497.84</v>
      </c>
      <c r="H83" s="23">
        <v>2.35</v>
      </c>
      <c r="I83" s="22">
        <v>49000</v>
      </c>
      <c r="J83" s="22">
        <v>3000</v>
      </c>
      <c r="K83" s="23">
        <v>2</v>
      </c>
    </row>
    <row r="84" spans="1:11" ht="15" customHeight="1" x14ac:dyDescent="0.2">
      <c r="A84" s="26">
        <v>84315</v>
      </c>
      <c r="B84" s="21">
        <v>4019</v>
      </c>
      <c r="C84" s="22">
        <v>326716990</v>
      </c>
      <c r="D84" s="22">
        <v>35875130</v>
      </c>
      <c r="E84" s="21">
        <v>8856</v>
      </c>
      <c r="F84" s="22">
        <v>81293.11</v>
      </c>
      <c r="G84" s="22">
        <v>8926.3799999999992</v>
      </c>
      <c r="H84" s="23">
        <v>2.2000000000000002</v>
      </c>
      <c r="I84" s="22">
        <v>64000</v>
      </c>
      <c r="J84" s="22">
        <v>4600</v>
      </c>
      <c r="K84" s="23">
        <v>2</v>
      </c>
    </row>
    <row r="85" spans="1:11" ht="15" customHeight="1" x14ac:dyDescent="0.2">
      <c r="A85" s="26">
        <v>84317</v>
      </c>
      <c r="B85" s="21">
        <v>1052</v>
      </c>
      <c r="C85" s="22">
        <v>134348242</v>
      </c>
      <c r="D85" s="22">
        <v>19931190</v>
      </c>
      <c r="E85" s="21">
        <v>2125</v>
      </c>
      <c r="F85" s="22">
        <v>127707.45</v>
      </c>
      <c r="G85" s="22">
        <v>18946</v>
      </c>
      <c r="H85" s="23">
        <v>2.02</v>
      </c>
      <c r="I85" s="22">
        <v>68000</v>
      </c>
      <c r="J85" s="22">
        <v>5000</v>
      </c>
      <c r="K85" s="23">
        <v>2</v>
      </c>
    </row>
    <row r="86" spans="1:11" ht="15" customHeight="1" x14ac:dyDescent="0.2">
      <c r="A86" s="26">
        <v>84318</v>
      </c>
      <c r="B86" s="21">
        <v>2092</v>
      </c>
      <c r="C86" s="22">
        <v>180482371</v>
      </c>
      <c r="D86" s="22">
        <v>20859235</v>
      </c>
      <c r="E86" s="21">
        <v>4916</v>
      </c>
      <c r="F86" s="22">
        <v>86272.639999999999</v>
      </c>
      <c r="G86" s="22">
        <v>9970.9500000000007</v>
      </c>
      <c r="H86" s="23">
        <v>2.35</v>
      </c>
      <c r="I86" s="22">
        <v>59000</v>
      </c>
      <c r="J86" s="22">
        <v>3900</v>
      </c>
      <c r="K86" s="23">
        <v>2</v>
      </c>
    </row>
    <row r="87" spans="1:11" ht="15" customHeight="1" x14ac:dyDescent="0.2">
      <c r="A87" s="26">
        <v>84319</v>
      </c>
      <c r="B87" s="21">
        <v>4100</v>
      </c>
      <c r="C87" s="22">
        <v>246453818</v>
      </c>
      <c r="D87" s="22">
        <v>22419120</v>
      </c>
      <c r="E87" s="21">
        <v>9824</v>
      </c>
      <c r="F87" s="22">
        <v>60110.69</v>
      </c>
      <c r="G87" s="22">
        <v>5468.08</v>
      </c>
      <c r="H87" s="23">
        <v>2.4</v>
      </c>
      <c r="I87" s="22">
        <v>51000</v>
      </c>
      <c r="J87" s="22">
        <v>3100</v>
      </c>
      <c r="K87" s="23">
        <v>2</v>
      </c>
    </row>
    <row r="88" spans="1:11" ht="15" customHeight="1" x14ac:dyDescent="0.2">
      <c r="A88" s="26">
        <v>84321</v>
      </c>
      <c r="B88" s="21">
        <v>18272</v>
      </c>
      <c r="C88" s="22">
        <v>998239406</v>
      </c>
      <c r="D88" s="22">
        <v>93694396</v>
      </c>
      <c r="E88" s="21">
        <v>35588</v>
      </c>
      <c r="F88" s="22">
        <v>54632.19</v>
      </c>
      <c r="G88" s="22">
        <v>5127.76</v>
      </c>
      <c r="H88" s="23">
        <v>1.95</v>
      </c>
      <c r="I88" s="22">
        <v>37000</v>
      </c>
      <c r="J88" s="22">
        <v>1800</v>
      </c>
      <c r="K88" s="23">
        <v>1</v>
      </c>
    </row>
    <row r="89" spans="1:11" ht="15" customHeight="1" x14ac:dyDescent="0.2">
      <c r="A89" s="26">
        <v>84332</v>
      </c>
      <c r="B89" s="21">
        <v>3350</v>
      </c>
      <c r="C89" s="22">
        <v>304712128</v>
      </c>
      <c r="D89" s="22">
        <v>36591477</v>
      </c>
      <c r="E89" s="21">
        <v>7694</v>
      </c>
      <c r="F89" s="22">
        <v>90958.84</v>
      </c>
      <c r="G89" s="22">
        <v>10922.83</v>
      </c>
      <c r="H89" s="23">
        <v>2.2999999999999998</v>
      </c>
      <c r="I89" s="22">
        <v>58000</v>
      </c>
      <c r="J89" s="22">
        <v>3700</v>
      </c>
      <c r="K89" s="23">
        <v>2</v>
      </c>
    </row>
    <row r="90" spans="1:11" ht="15" customHeight="1" x14ac:dyDescent="0.2">
      <c r="A90" s="26">
        <v>84333</v>
      </c>
      <c r="B90" s="21">
        <v>1171</v>
      </c>
      <c r="C90" s="22">
        <v>79454707</v>
      </c>
      <c r="D90" s="22">
        <v>7439448</v>
      </c>
      <c r="E90" s="21">
        <v>2752</v>
      </c>
      <c r="F90" s="22">
        <v>67852.009999999995</v>
      </c>
      <c r="G90" s="22">
        <v>6353.07</v>
      </c>
      <c r="H90" s="23">
        <v>2.35</v>
      </c>
      <c r="I90" s="22">
        <v>52000</v>
      </c>
      <c r="J90" s="22">
        <v>3300</v>
      </c>
      <c r="K90" s="23">
        <v>2</v>
      </c>
    </row>
    <row r="91" spans="1:11" ht="15" customHeight="1" x14ac:dyDescent="0.2">
      <c r="A91" s="26">
        <v>84335</v>
      </c>
      <c r="B91" s="21">
        <v>5972</v>
      </c>
      <c r="C91" s="22">
        <v>418652523</v>
      </c>
      <c r="D91" s="22">
        <v>41118368</v>
      </c>
      <c r="E91" s="21">
        <v>14313</v>
      </c>
      <c r="F91" s="22">
        <v>70102.570000000007</v>
      </c>
      <c r="G91" s="22">
        <v>6885.19</v>
      </c>
      <c r="H91" s="23">
        <v>2.4</v>
      </c>
      <c r="I91" s="22">
        <v>53000</v>
      </c>
      <c r="J91" s="22">
        <v>3300</v>
      </c>
      <c r="K91" s="23">
        <v>2</v>
      </c>
    </row>
    <row r="92" spans="1:11" ht="15" customHeight="1" x14ac:dyDescent="0.2">
      <c r="A92" s="26">
        <v>84337</v>
      </c>
      <c r="B92" s="21">
        <v>5633</v>
      </c>
      <c r="C92" s="22">
        <v>367411999</v>
      </c>
      <c r="D92" s="22">
        <v>34407869</v>
      </c>
      <c r="E92" s="21">
        <v>13252</v>
      </c>
      <c r="F92" s="22">
        <v>65224.92</v>
      </c>
      <c r="G92" s="22">
        <v>6108.27</v>
      </c>
      <c r="H92" s="23">
        <v>2.35</v>
      </c>
      <c r="I92" s="22">
        <v>52000</v>
      </c>
      <c r="J92" s="22">
        <v>3200</v>
      </c>
      <c r="K92" s="23">
        <v>2</v>
      </c>
    </row>
    <row r="93" spans="1:11" ht="15" customHeight="1" x14ac:dyDescent="0.2">
      <c r="A93" s="26">
        <v>84339</v>
      </c>
      <c r="B93" s="21">
        <v>2220</v>
      </c>
      <c r="C93" s="22">
        <v>189883512</v>
      </c>
      <c r="D93" s="22">
        <v>22531416</v>
      </c>
      <c r="E93" s="21">
        <v>5141</v>
      </c>
      <c r="F93" s="22">
        <v>85533.11</v>
      </c>
      <c r="G93" s="22">
        <v>10149.290000000001</v>
      </c>
      <c r="H93" s="23">
        <v>2.3199999999999998</v>
      </c>
      <c r="I93" s="22">
        <v>58000</v>
      </c>
      <c r="J93" s="22">
        <v>3800</v>
      </c>
      <c r="K93" s="23">
        <v>2</v>
      </c>
    </row>
    <row r="94" spans="1:11" ht="15" customHeight="1" x14ac:dyDescent="0.2">
      <c r="A94" s="26">
        <v>84340</v>
      </c>
      <c r="B94" s="21">
        <v>1705</v>
      </c>
      <c r="C94" s="22">
        <v>132254694</v>
      </c>
      <c r="D94" s="22">
        <v>14207632</v>
      </c>
      <c r="E94" s="21">
        <v>3717</v>
      </c>
      <c r="F94" s="22">
        <v>77568.740000000005</v>
      </c>
      <c r="G94" s="22">
        <v>8332.92</v>
      </c>
      <c r="H94" s="23">
        <v>2.1800000000000002</v>
      </c>
      <c r="I94" s="22">
        <v>60000</v>
      </c>
      <c r="J94" s="22">
        <v>4000</v>
      </c>
      <c r="K94" s="23">
        <v>2</v>
      </c>
    </row>
    <row r="95" spans="1:11" ht="15" customHeight="1" x14ac:dyDescent="0.2">
      <c r="A95" s="26">
        <v>84341</v>
      </c>
      <c r="B95" s="21">
        <v>9828</v>
      </c>
      <c r="C95" s="22">
        <v>638275033</v>
      </c>
      <c r="D95" s="22">
        <v>68037159</v>
      </c>
      <c r="E95" s="21">
        <v>19477</v>
      </c>
      <c r="F95" s="22">
        <v>64944.55</v>
      </c>
      <c r="G95" s="22">
        <v>6922.79</v>
      </c>
      <c r="H95" s="23">
        <v>1.98</v>
      </c>
      <c r="I95" s="22">
        <v>39000</v>
      </c>
      <c r="J95" s="22">
        <v>1900</v>
      </c>
      <c r="K95" s="23">
        <v>2</v>
      </c>
    </row>
    <row r="96" spans="1:11" ht="15" customHeight="1" x14ac:dyDescent="0.2">
      <c r="A96" s="26">
        <v>84401</v>
      </c>
      <c r="B96" s="21">
        <v>19321</v>
      </c>
      <c r="C96" s="22">
        <v>1209923909</v>
      </c>
      <c r="D96" s="22">
        <v>126044442</v>
      </c>
      <c r="E96" s="21">
        <v>36751</v>
      </c>
      <c r="F96" s="22">
        <v>62622.22</v>
      </c>
      <c r="G96" s="22">
        <v>6523.7</v>
      </c>
      <c r="H96" s="23">
        <v>1.9</v>
      </c>
      <c r="I96" s="22">
        <v>43000</v>
      </c>
      <c r="J96" s="22">
        <v>2700</v>
      </c>
      <c r="K96" s="23">
        <v>1</v>
      </c>
    </row>
    <row r="97" spans="1:11" ht="15" customHeight="1" x14ac:dyDescent="0.2">
      <c r="A97" s="26">
        <v>84403</v>
      </c>
      <c r="B97" s="21">
        <v>15757</v>
      </c>
      <c r="C97" s="22">
        <v>1179866289</v>
      </c>
      <c r="D97" s="22">
        <v>146107600</v>
      </c>
      <c r="E97" s="21">
        <v>29626</v>
      </c>
      <c r="F97" s="22">
        <v>74878.87</v>
      </c>
      <c r="G97" s="22">
        <v>9272.5499999999993</v>
      </c>
      <c r="H97" s="23">
        <v>1.88</v>
      </c>
      <c r="I97" s="22">
        <v>44000</v>
      </c>
      <c r="J97" s="22">
        <v>2700</v>
      </c>
      <c r="K97" s="23">
        <v>1</v>
      </c>
    </row>
    <row r="98" spans="1:11" ht="15" customHeight="1" x14ac:dyDescent="0.2">
      <c r="A98" s="26">
        <v>84404</v>
      </c>
      <c r="B98" s="21">
        <v>28216</v>
      </c>
      <c r="C98" s="22">
        <v>1688173361</v>
      </c>
      <c r="D98" s="22">
        <v>162419360</v>
      </c>
      <c r="E98" s="21">
        <v>56925</v>
      </c>
      <c r="F98" s="22">
        <v>59830.36</v>
      </c>
      <c r="G98" s="22">
        <v>5756.29</v>
      </c>
      <c r="H98" s="23">
        <v>2.02</v>
      </c>
      <c r="I98" s="22">
        <v>44000</v>
      </c>
      <c r="J98" s="22">
        <v>2700</v>
      </c>
      <c r="K98" s="23">
        <v>2</v>
      </c>
    </row>
    <row r="99" spans="1:11" ht="15" customHeight="1" x14ac:dyDescent="0.2">
      <c r="A99" s="26">
        <v>84405</v>
      </c>
      <c r="B99" s="21">
        <v>14428</v>
      </c>
      <c r="C99" s="22">
        <v>983017895</v>
      </c>
      <c r="D99" s="22">
        <v>102867364</v>
      </c>
      <c r="E99" s="21">
        <v>28521</v>
      </c>
      <c r="F99" s="22">
        <v>68132.649999999994</v>
      </c>
      <c r="G99" s="22">
        <v>7129.7</v>
      </c>
      <c r="H99" s="23">
        <v>1.98</v>
      </c>
      <c r="I99" s="22">
        <v>48000</v>
      </c>
      <c r="J99" s="22">
        <v>3200</v>
      </c>
      <c r="K99" s="23">
        <v>2</v>
      </c>
    </row>
    <row r="100" spans="1:11" ht="15" customHeight="1" x14ac:dyDescent="0.2">
      <c r="A100" s="26">
        <v>84414</v>
      </c>
      <c r="B100" s="21">
        <v>13679</v>
      </c>
      <c r="C100" s="22">
        <v>1152493445</v>
      </c>
      <c r="D100" s="22">
        <v>135144812</v>
      </c>
      <c r="E100" s="21">
        <v>28982</v>
      </c>
      <c r="F100" s="22">
        <v>84252.76</v>
      </c>
      <c r="G100" s="22">
        <v>9879.73</v>
      </c>
      <c r="H100" s="23">
        <v>2.12</v>
      </c>
      <c r="I100" s="22">
        <v>60000</v>
      </c>
      <c r="J100" s="22">
        <v>4200</v>
      </c>
      <c r="K100" s="23">
        <v>2</v>
      </c>
    </row>
    <row r="101" spans="1:11" ht="15" customHeight="1" x14ac:dyDescent="0.2">
      <c r="A101" s="26">
        <v>84501</v>
      </c>
      <c r="B101" s="21">
        <v>5350</v>
      </c>
      <c r="C101" s="22">
        <v>305548907</v>
      </c>
      <c r="D101" s="22">
        <v>29381273</v>
      </c>
      <c r="E101" s="21">
        <v>10836</v>
      </c>
      <c r="F101" s="22">
        <v>57111.95</v>
      </c>
      <c r="G101" s="22">
        <v>5491.83</v>
      </c>
      <c r="H101" s="23">
        <v>2.0299999999999998</v>
      </c>
      <c r="I101" s="22">
        <v>39000</v>
      </c>
      <c r="J101" s="22">
        <v>2000</v>
      </c>
      <c r="K101" s="23">
        <v>2</v>
      </c>
    </row>
    <row r="102" spans="1:11" ht="15" customHeight="1" x14ac:dyDescent="0.2">
      <c r="A102" s="26">
        <v>84511</v>
      </c>
      <c r="B102" s="21">
        <v>1616</v>
      </c>
      <c r="C102" s="22">
        <v>90949376</v>
      </c>
      <c r="D102" s="22">
        <v>8065708</v>
      </c>
      <c r="E102" s="21">
        <v>3886</v>
      </c>
      <c r="F102" s="22">
        <v>56280.55</v>
      </c>
      <c r="G102" s="22">
        <v>4991.16</v>
      </c>
      <c r="H102" s="23">
        <v>2.4</v>
      </c>
      <c r="I102" s="22">
        <v>40000</v>
      </c>
      <c r="J102" s="22">
        <v>1900</v>
      </c>
      <c r="K102" s="23">
        <v>2</v>
      </c>
    </row>
    <row r="103" spans="1:11" ht="15" customHeight="1" x14ac:dyDescent="0.2">
      <c r="A103" s="26">
        <v>84526</v>
      </c>
      <c r="B103" s="21">
        <v>1616</v>
      </c>
      <c r="C103" s="22">
        <v>94695695</v>
      </c>
      <c r="D103" s="22">
        <v>10528205</v>
      </c>
      <c r="E103" s="21">
        <v>3094</v>
      </c>
      <c r="F103" s="22">
        <v>58598.82</v>
      </c>
      <c r="G103" s="22">
        <v>6514.98</v>
      </c>
      <c r="H103" s="23">
        <v>1.91</v>
      </c>
      <c r="I103" s="22">
        <v>40000</v>
      </c>
      <c r="J103" s="22">
        <v>2300</v>
      </c>
      <c r="K103" s="23">
        <v>2</v>
      </c>
    </row>
    <row r="104" spans="1:11" ht="15" customHeight="1" x14ac:dyDescent="0.2">
      <c r="A104" s="26">
        <v>84532</v>
      </c>
      <c r="B104" s="21">
        <v>4838</v>
      </c>
      <c r="C104" s="22">
        <v>319526674</v>
      </c>
      <c r="D104" s="22">
        <v>37746001</v>
      </c>
      <c r="E104" s="21">
        <v>8151</v>
      </c>
      <c r="F104" s="22">
        <v>66045.2</v>
      </c>
      <c r="G104" s="22">
        <v>7801.98</v>
      </c>
      <c r="H104" s="23">
        <v>1.68</v>
      </c>
      <c r="I104" s="22">
        <v>42000</v>
      </c>
      <c r="J104" s="22">
        <v>2600</v>
      </c>
      <c r="K104" s="23">
        <v>1</v>
      </c>
    </row>
    <row r="105" spans="1:11" ht="15" customHeight="1" x14ac:dyDescent="0.2">
      <c r="A105" s="26">
        <v>84601</v>
      </c>
      <c r="B105" s="21">
        <v>13031</v>
      </c>
      <c r="C105" s="22">
        <v>654210336</v>
      </c>
      <c r="D105" s="22">
        <v>54869205</v>
      </c>
      <c r="E105" s="21">
        <v>26893</v>
      </c>
      <c r="F105" s="22">
        <v>50204.15</v>
      </c>
      <c r="G105" s="22">
        <v>4210.67</v>
      </c>
      <c r="H105" s="23">
        <v>2.06</v>
      </c>
      <c r="I105" s="22">
        <v>36000</v>
      </c>
      <c r="J105" s="22">
        <v>1600</v>
      </c>
      <c r="K105" s="23">
        <v>2</v>
      </c>
    </row>
    <row r="106" spans="1:11" ht="15" customHeight="1" x14ac:dyDescent="0.2">
      <c r="A106" s="26">
        <v>84604</v>
      </c>
      <c r="B106" s="21">
        <v>14524</v>
      </c>
      <c r="C106" s="22">
        <v>1119408318</v>
      </c>
      <c r="D106" s="22">
        <v>150651737</v>
      </c>
      <c r="E106" s="21">
        <v>27481</v>
      </c>
      <c r="F106" s="22">
        <v>77073</v>
      </c>
      <c r="G106" s="22">
        <v>10372.61</v>
      </c>
      <c r="H106" s="23">
        <v>1.89</v>
      </c>
      <c r="I106" s="22">
        <v>32000</v>
      </c>
      <c r="J106" s="22">
        <v>1100</v>
      </c>
      <c r="K106" s="23">
        <v>1</v>
      </c>
    </row>
    <row r="107" spans="1:11" ht="15" customHeight="1" x14ac:dyDescent="0.2">
      <c r="A107" s="26">
        <v>84606</v>
      </c>
      <c r="B107" s="21">
        <v>11018</v>
      </c>
      <c r="C107" s="22">
        <v>430655506</v>
      </c>
      <c r="D107" s="22">
        <v>32666855</v>
      </c>
      <c r="E107" s="21">
        <v>18683</v>
      </c>
      <c r="F107" s="22">
        <v>39086.54</v>
      </c>
      <c r="G107" s="22">
        <v>2964.86</v>
      </c>
      <c r="H107" s="23">
        <v>1.7</v>
      </c>
      <c r="I107" s="22">
        <v>25000</v>
      </c>
      <c r="J107" s="22">
        <v>500</v>
      </c>
      <c r="K107" s="23">
        <v>1</v>
      </c>
    </row>
    <row r="108" spans="1:11" ht="15" customHeight="1" x14ac:dyDescent="0.2">
      <c r="A108" s="26">
        <v>84624</v>
      </c>
      <c r="B108" s="21">
        <v>2047</v>
      </c>
      <c r="C108" s="22">
        <v>130801789</v>
      </c>
      <c r="D108" s="22">
        <v>12447395</v>
      </c>
      <c r="E108" s="21">
        <v>4899</v>
      </c>
      <c r="F108" s="22">
        <v>63899.26</v>
      </c>
      <c r="G108" s="22">
        <v>6080.8</v>
      </c>
      <c r="H108" s="23">
        <v>2.39</v>
      </c>
      <c r="I108" s="22">
        <v>45000</v>
      </c>
      <c r="J108" s="22">
        <v>2200</v>
      </c>
      <c r="K108" s="23">
        <v>2</v>
      </c>
    </row>
    <row r="109" spans="1:11" ht="15" customHeight="1" x14ac:dyDescent="0.2">
      <c r="A109" s="26">
        <v>84627</v>
      </c>
      <c r="B109" s="21">
        <v>1833</v>
      </c>
      <c r="C109" s="22">
        <v>103828183</v>
      </c>
      <c r="D109" s="22">
        <v>9596976</v>
      </c>
      <c r="E109" s="21">
        <v>4278</v>
      </c>
      <c r="F109" s="22">
        <v>56643.85</v>
      </c>
      <c r="G109" s="22">
        <v>5235.67</v>
      </c>
      <c r="H109" s="23">
        <v>2.33</v>
      </c>
      <c r="I109" s="22">
        <v>39000</v>
      </c>
      <c r="J109" s="22">
        <v>1600</v>
      </c>
      <c r="K109" s="23">
        <v>2</v>
      </c>
    </row>
    <row r="110" spans="1:11" ht="15" customHeight="1" x14ac:dyDescent="0.2">
      <c r="A110" s="26">
        <v>84629</v>
      </c>
      <c r="B110" s="21">
        <v>1161</v>
      </c>
      <c r="C110" s="22">
        <v>69409772</v>
      </c>
      <c r="D110" s="22">
        <v>6921942</v>
      </c>
      <c r="E110" s="21">
        <v>2534</v>
      </c>
      <c r="F110" s="22">
        <v>59784.47</v>
      </c>
      <c r="G110" s="22">
        <v>5962.05</v>
      </c>
      <c r="H110" s="23">
        <v>2.1800000000000002</v>
      </c>
      <c r="I110" s="22">
        <v>43000</v>
      </c>
      <c r="J110" s="22">
        <v>2100</v>
      </c>
      <c r="K110" s="23">
        <v>2</v>
      </c>
    </row>
    <row r="111" spans="1:11" ht="15" customHeight="1" x14ac:dyDescent="0.2">
      <c r="A111" s="26">
        <v>84631</v>
      </c>
      <c r="B111" s="21">
        <v>1219</v>
      </c>
      <c r="C111" s="22">
        <v>68221124</v>
      </c>
      <c r="D111" s="22">
        <v>5833995</v>
      </c>
      <c r="E111" s="21">
        <v>2669</v>
      </c>
      <c r="F111" s="22">
        <v>55964.83</v>
      </c>
      <c r="G111" s="22">
        <v>4785.8900000000003</v>
      </c>
      <c r="H111" s="23">
        <v>2.19</v>
      </c>
      <c r="I111" s="22">
        <v>42000</v>
      </c>
      <c r="J111" s="22">
        <v>2300</v>
      </c>
      <c r="K111" s="23">
        <v>2</v>
      </c>
    </row>
    <row r="112" spans="1:11" ht="15" customHeight="1" x14ac:dyDescent="0.2">
      <c r="A112" s="26">
        <v>84642</v>
      </c>
      <c r="B112" s="21">
        <v>1394</v>
      </c>
      <c r="C112" s="22">
        <v>77024971</v>
      </c>
      <c r="D112" s="22">
        <v>6980101</v>
      </c>
      <c r="E112" s="21">
        <v>3220</v>
      </c>
      <c r="F112" s="22">
        <v>55254.64</v>
      </c>
      <c r="G112" s="22">
        <v>5007.25</v>
      </c>
      <c r="H112" s="23">
        <v>2.31</v>
      </c>
      <c r="I112" s="22">
        <v>39000</v>
      </c>
      <c r="J112" s="22">
        <v>1800</v>
      </c>
      <c r="K112" s="23">
        <v>2</v>
      </c>
    </row>
    <row r="113" spans="1:11" ht="15" customHeight="1" x14ac:dyDescent="0.2">
      <c r="A113" s="26">
        <v>84645</v>
      </c>
      <c r="B113" s="21">
        <v>1163</v>
      </c>
      <c r="C113" s="22">
        <v>77002591</v>
      </c>
      <c r="D113" s="22">
        <v>7374533</v>
      </c>
      <c r="E113" s="21">
        <v>3015</v>
      </c>
      <c r="F113" s="22">
        <v>66210.31</v>
      </c>
      <c r="G113" s="22">
        <v>6340.96</v>
      </c>
      <c r="H113" s="23">
        <v>2.59</v>
      </c>
      <c r="I113" s="22">
        <v>48000</v>
      </c>
      <c r="J113" s="22">
        <v>2800</v>
      </c>
      <c r="K113" s="23">
        <v>2</v>
      </c>
    </row>
    <row r="114" spans="1:11" ht="15" customHeight="1" x14ac:dyDescent="0.2">
      <c r="A114" s="26">
        <v>84647</v>
      </c>
      <c r="B114" s="21">
        <v>1614</v>
      </c>
      <c r="C114" s="22">
        <v>94151448</v>
      </c>
      <c r="D114" s="22">
        <v>8688569</v>
      </c>
      <c r="E114" s="21">
        <v>3917</v>
      </c>
      <c r="F114" s="22">
        <v>58334.23</v>
      </c>
      <c r="G114" s="22">
        <v>5383.25</v>
      </c>
      <c r="H114" s="23">
        <v>2.4300000000000002</v>
      </c>
      <c r="I114" s="22">
        <v>43000</v>
      </c>
      <c r="J114" s="22">
        <v>2200</v>
      </c>
      <c r="K114" s="23">
        <v>2</v>
      </c>
    </row>
    <row r="115" spans="1:11" ht="15" customHeight="1" x14ac:dyDescent="0.2">
      <c r="A115" s="26">
        <v>84648</v>
      </c>
      <c r="B115" s="21">
        <v>2727</v>
      </c>
      <c r="C115" s="22">
        <v>176059515</v>
      </c>
      <c r="D115" s="22">
        <v>16778350</v>
      </c>
      <c r="E115" s="21">
        <v>6334</v>
      </c>
      <c r="F115" s="22">
        <v>64561.61</v>
      </c>
      <c r="G115" s="22">
        <v>6152.68</v>
      </c>
      <c r="H115" s="23">
        <v>2.3199999999999998</v>
      </c>
      <c r="I115" s="22">
        <v>50000</v>
      </c>
      <c r="J115" s="22">
        <v>3100</v>
      </c>
      <c r="K115" s="23">
        <v>2</v>
      </c>
    </row>
    <row r="116" spans="1:11" ht="15" customHeight="1" x14ac:dyDescent="0.2">
      <c r="A116" s="26">
        <v>84651</v>
      </c>
      <c r="B116" s="21">
        <v>11243</v>
      </c>
      <c r="C116" s="22">
        <v>726386129</v>
      </c>
      <c r="D116" s="22">
        <v>69799854</v>
      </c>
      <c r="E116" s="21">
        <v>26127</v>
      </c>
      <c r="F116" s="22">
        <v>64607.86</v>
      </c>
      <c r="G116" s="22">
        <v>6208.29</v>
      </c>
      <c r="H116" s="23">
        <v>2.3199999999999998</v>
      </c>
      <c r="I116" s="22">
        <v>48000</v>
      </c>
      <c r="J116" s="22">
        <v>2800</v>
      </c>
      <c r="K116" s="23">
        <v>2</v>
      </c>
    </row>
    <row r="117" spans="1:11" ht="15" customHeight="1" x14ac:dyDescent="0.2">
      <c r="A117" s="26">
        <v>84653</v>
      </c>
      <c r="B117" s="21">
        <v>4262</v>
      </c>
      <c r="C117" s="22">
        <v>386869520</v>
      </c>
      <c r="D117" s="22">
        <v>48247432</v>
      </c>
      <c r="E117" s="21">
        <v>9925</v>
      </c>
      <c r="F117" s="22">
        <v>90771.83</v>
      </c>
      <c r="G117" s="22">
        <v>11320.37</v>
      </c>
      <c r="H117" s="23">
        <v>2.33</v>
      </c>
      <c r="I117" s="22">
        <v>60000</v>
      </c>
      <c r="J117" s="22">
        <v>3800</v>
      </c>
      <c r="K117" s="23">
        <v>2</v>
      </c>
    </row>
    <row r="118" spans="1:11" ht="15" customHeight="1" x14ac:dyDescent="0.2">
      <c r="A118" s="26">
        <v>84654</v>
      </c>
      <c r="B118" s="21">
        <v>1046</v>
      </c>
      <c r="C118" s="22">
        <v>52921387</v>
      </c>
      <c r="D118" s="22">
        <v>4449091</v>
      </c>
      <c r="E118" s="21">
        <v>2266</v>
      </c>
      <c r="F118" s="22">
        <v>50594.06</v>
      </c>
      <c r="G118" s="22">
        <v>4253.43</v>
      </c>
      <c r="H118" s="23">
        <v>2.17</v>
      </c>
      <c r="I118" s="22">
        <v>37000</v>
      </c>
      <c r="J118" s="22">
        <v>1900</v>
      </c>
      <c r="K118" s="23">
        <v>2</v>
      </c>
    </row>
    <row r="119" spans="1:11" ht="15" customHeight="1" x14ac:dyDescent="0.2">
      <c r="A119" s="26">
        <v>84655</v>
      </c>
      <c r="B119" s="21">
        <v>6184</v>
      </c>
      <c r="C119" s="22">
        <v>418143697</v>
      </c>
      <c r="D119" s="22">
        <v>38739689</v>
      </c>
      <c r="E119" s="21">
        <v>15897</v>
      </c>
      <c r="F119" s="22">
        <v>67617.03</v>
      </c>
      <c r="G119" s="22">
        <v>6264.5</v>
      </c>
      <c r="H119" s="23">
        <v>2.57</v>
      </c>
      <c r="I119" s="22">
        <v>56000</v>
      </c>
      <c r="J119" s="22">
        <v>3300</v>
      </c>
      <c r="K119" s="23">
        <v>2</v>
      </c>
    </row>
    <row r="120" spans="1:11" ht="15" customHeight="1" x14ac:dyDescent="0.2">
      <c r="A120" s="26">
        <v>84660</v>
      </c>
      <c r="B120" s="21">
        <v>17425</v>
      </c>
      <c r="C120" s="22">
        <v>1244224854</v>
      </c>
      <c r="D120" s="22">
        <v>128613986</v>
      </c>
      <c r="E120" s="21">
        <v>41219</v>
      </c>
      <c r="F120" s="22">
        <v>71404.58</v>
      </c>
      <c r="G120" s="22">
        <v>7381</v>
      </c>
      <c r="H120" s="23">
        <v>2.37</v>
      </c>
      <c r="I120" s="22">
        <v>52000</v>
      </c>
      <c r="J120" s="22">
        <v>3300</v>
      </c>
      <c r="K120" s="23">
        <v>2</v>
      </c>
    </row>
    <row r="121" spans="1:11" ht="15" customHeight="1" x14ac:dyDescent="0.2">
      <c r="A121" s="26">
        <v>84663</v>
      </c>
      <c r="B121" s="21">
        <v>13537</v>
      </c>
      <c r="C121" s="22">
        <v>958820798</v>
      </c>
      <c r="D121" s="22">
        <v>101521831</v>
      </c>
      <c r="E121" s="21">
        <v>31130</v>
      </c>
      <c r="F121" s="22">
        <v>70829.64</v>
      </c>
      <c r="G121" s="22">
        <v>7499.58</v>
      </c>
      <c r="H121" s="23">
        <v>2.2999999999999998</v>
      </c>
      <c r="I121" s="22">
        <v>49000</v>
      </c>
      <c r="J121" s="22">
        <v>3000</v>
      </c>
      <c r="K121" s="23">
        <v>2</v>
      </c>
    </row>
    <row r="122" spans="1:11" ht="15" customHeight="1" x14ac:dyDescent="0.2">
      <c r="A122" s="26">
        <v>84664</v>
      </c>
      <c r="B122" s="21">
        <v>4443</v>
      </c>
      <c r="C122" s="22">
        <v>494890400</v>
      </c>
      <c r="D122" s="22">
        <v>67790489</v>
      </c>
      <c r="E122" s="21">
        <v>10554</v>
      </c>
      <c r="F122" s="22">
        <v>111386.54</v>
      </c>
      <c r="G122" s="22">
        <v>15257.82</v>
      </c>
      <c r="H122" s="23">
        <v>2.38</v>
      </c>
      <c r="I122" s="22">
        <v>64000</v>
      </c>
      <c r="J122" s="22">
        <v>4200</v>
      </c>
      <c r="K122" s="23">
        <v>2</v>
      </c>
    </row>
    <row r="123" spans="1:11" ht="15" customHeight="1" x14ac:dyDescent="0.2">
      <c r="A123" s="26">
        <v>84701</v>
      </c>
      <c r="B123" s="21">
        <v>3358</v>
      </c>
      <c r="C123" s="22">
        <v>199744150</v>
      </c>
      <c r="D123" s="22">
        <v>18901628</v>
      </c>
      <c r="E123" s="21">
        <v>7351</v>
      </c>
      <c r="F123" s="22">
        <v>59483.07</v>
      </c>
      <c r="G123" s="22">
        <v>5628.84</v>
      </c>
      <c r="H123" s="23">
        <v>2.19</v>
      </c>
      <c r="I123" s="22">
        <v>38000</v>
      </c>
      <c r="J123" s="22">
        <v>1900</v>
      </c>
      <c r="K123" s="23">
        <v>2</v>
      </c>
    </row>
    <row r="124" spans="1:11" ht="15" customHeight="1" x14ac:dyDescent="0.2">
      <c r="A124" s="26">
        <v>84713</v>
      </c>
      <c r="B124" s="21">
        <v>1738</v>
      </c>
      <c r="C124" s="22">
        <v>97138607</v>
      </c>
      <c r="D124" s="22">
        <v>9303159</v>
      </c>
      <c r="E124" s="21">
        <v>3747</v>
      </c>
      <c r="F124" s="22">
        <v>55891.03</v>
      </c>
      <c r="G124" s="22">
        <v>5352.8</v>
      </c>
      <c r="H124" s="23">
        <v>2.16</v>
      </c>
      <c r="I124" s="22">
        <v>38000</v>
      </c>
      <c r="J124" s="22">
        <v>1700</v>
      </c>
      <c r="K124" s="23">
        <v>2</v>
      </c>
    </row>
    <row r="125" spans="1:11" ht="15" customHeight="1" x14ac:dyDescent="0.2">
      <c r="A125" s="26">
        <v>84720</v>
      </c>
      <c r="B125" s="21">
        <v>8945</v>
      </c>
      <c r="C125" s="22">
        <v>561194395</v>
      </c>
      <c r="D125" s="22">
        <v>57921103</v>
      </c>
      <c r="E125" s="21">
        <v>17942</v>
      </c>
      <c r="F125" s="22">
        <v>62738.33</v>
      </c>
      <c r="G125" s="22">
        <v>6475.25</v>
      </c>
      <c r="H125" s="23">
        <v>2.0099999999999998</v>
      </c>
      <c r="I125" s="22">
        <v>37000</v>
      </c>
      <c r="J125" s="22">
        <v>1700</v>
      </c>
      <c r="K125" s="23">
        <v>2</v>
      </c>
    </row>
    <row r="126" spans="1:11" ht="15" customHeight="1" x14ac:dyDescent="0.2">
      <c r="A126" s="26">
        <v>84721</v>
      </c>
      <c r="B126" s="21">
        <v>11156</v>
      </c>
      <c r="C126" s="22">
        <v>616398242</v>
      </c>
      <c r="D126" s="22">
        <v>55597848</v>
      </c>
      <c r="E126" s="21">
        <v>24261</v>
      </c>
      <c r="F126" s="22">
        <v>55252.62</v>
      </c>
      <c r="G126" s="22">
        <v>4983.67</v>
      </c>
      <c r="H126" s="23">
        <v>2.17</v>
      </c>
      <c r="I126" s="22">
        <v>37000</v>
      </c>
      <c r="J126" s="22">
        <v>1800</v>
      </c>
      <c r="K126" s="23">
        <v>2</v>
      </c>
    </row>
    <row r="127" spans="1:11" ht="15" customHeight="1" x14ac:dyDescent="0.2">
      <c r="A127" s="26">
        <v>84737</v>
      </c>
      <c r="B127" s="21">
        <v>8998</v>
      </c>
      <c r="C127" s="22">
        <v>597241848</v>
      </c>
      <c r="D127" s="22">
        <v>61892134</v>
      </c>
      <c r="E127" s="21">
        <v>18758</v>
      </c>
      <c r="F127" s="22">
        <v>66374.960000000006</v>
      </c>
      <c r="G127" s="22">
        <v>6878.43</v>
      </c>
      <c r="H127" s="23">
        <v>2.08</v>
      </c>
      <c r="I127" s="22">
        <v>45000</v>
      </c>
      <c r="J127" s="22">
        <v>2600</v>
      </c>
      <c r="K127" s="23">
        <v>2</v>
      </c>
    </row>
    <row r="128" spans="1:11" ht="15" customHeight="1" x14ac:dyDescent="0.2">
      <c r="A128" s="26">
        <v>84738</v>
      </c>
      <c r="B128" s="21">
        <v>3808</v>
      </c>
      <c r="C128" s="22">
        <v>325404498</v>
      </c>
      <c r="D128" s="22">
        <v>38537565</v>
      </c>
      <c r="E128" s="21">
        <v>7499</v>
      </c>
      <c r="F128" s="22">
        <v>85452.86</v>
      </c>
      <c r="G128" s="22">
        <v>10120.16</v>
      </c>
      <c r="H128" s="23">
        <v>1.97</v>
      </c>
      <c r="I128" s="22">
        <v>52000</v>
      </c>
      <c r="J128" s="22">
        <v>2900</v>
      </c>
      <c r="K128" s="23">
        <v>2</v>
      </c>
    </row>
    <row r="129" spans="1:11" ht="15" customHeight="1" x14ac:dyDescent="0.2">
      <c r="A129" s="26">
        <v>84741</v>
      </c>
      <c r="B129" s="21">
        <v>2631</v>
      </c>
      <c r="C129" s="22">
        <v>177882221</v>
      </c>
      <c r="D129" s="22">
        <v>19550905</v>
      </c>
      <c r="E129" s="21">
        <v>4977</v>
      </c>
      <c r="F129" s="22">
        <v>67610.12</v>
      </c>
      <c r="G129" s="22">
        <v>7430.98</v>
      </c>
      <c r="H129" s="23">
        <v>1.89</v>
      </c>
      <c r="I129" s="22">
        <v>41000</v>
      </c>
      <c r="J129" s="22">
        <v>2400</v>
      </c>
      <c r="K129" s="23">
        <v>1</v>
      </c>
    </row>
    <row r="130" spans="1:11" ht="15" customHeight="1" x14ac:dyDescent="0.2">
      <c r="A130" s="26">
        <v>84745</v>
      </c>
      <c r="B130" s="21">
        <v>1725</v>
      </c>
      <c r="C130" s="22">
        <v>86314965</v>
      </c>
      <c r="D130" s="22">
        <v>6864547</v>
      </c>
      <c r="E130" s="21">
        <v>3590</v>
      </c>
      <c r="F130" s="22">
        <v>50037.66</v>
      </c>
      <c r="G130" s="22">
        <v>3979.45</v>
      </c>
      <c r="H130" s="23">
        <v>2.08</v>
      </c>
      <c r="I130" s="22">
        <v>38000</v>
      </c>
      <c r="J130" s="22">
        <v>2000</v>
      </c>
      <c r="K130" s="23">
        <v>2</v>
      </c>
    </row>
    <row r="131" spans="1:11" ht="15" customHeight="1" x14ac:dyDescent="0.2">
      <c r="A131" s="26">
        <v>84754</v>
      </c>
      <c r="B131" s="21">
        <v>1562</v>
      </c>
      <c r="C131" s="22">
        <v>100986116</v>
      </c>
      <c r="D131" s="22">
        <v>9660456</v>
      </c>
      <c r="E131" s="21">
        <v>3529</v>
      </c>
      <c r="F131" s="22">
        <v>64651.8</v>
      </c>
      <c r="G131" s="22">
        <v>6184.67</v>
      </c>
      <c r="H131" s="23">
        <v>2.2599999999999998</v>
      </c>
      <c r="I131" s="22">
        <v>46000</v>
      </c>
      <c r="J131" s="22">
        <v>2500</v>
      </c>
      <c r="K131" s="23">
        <v>2</v>
      </c>
    </row>
    <row r="132" spans="1:11" ht="15" customHeight="1" x14ac:dyDescent="0.2">
      <c r="A132" s="26">
        <v>84761</v>
      </c>
      <c r="B132" s="21">
        <v>1345</v>
      </c>
      <c r="C132" s="22">
        <v>82982190</v>
      </c>
      <c r="D132" s="22">
        <v>9544383</v>
      </c>
      <c r="E132" s="21">
        <v>2854</v>
      </c>
      <c r="F132" s="22">
        <v>61696.800000000003</v>
      </c>
      <c r="G132" s="22">
        <v>7096.2</v>
      </c>
      <c r="H132" s="23">
        <v>2.12</v>
      </c>
      <c r="I132" s="22">
        <v>42000</v>
      </c>
      <c r="J132" s="22">
        <v>2300</v>
      </c>
      <c r="K132" s="23">
        <v>2</v>
      </c>
    </row>
    <row r="133" spans="1:11" ht="15" customHeight="1" x14ac:dyDescent="0.2">
      <c r="A133" s="26">
        <v>84765</v>
      </c>
      <c r="B133" s="21">
        <v>2789</v>
      </c>
      <c r="C133" s="22">
        <v>230895677</v>
      </c>
      <c r="D133" s="22">
        <v>30262500</v>
      </c>
      <c r="E133" s="21">
        <v>6121</v>
      </c>
      <c r="F133" s="22">
        <v>82787.98</v>
      </c>
      <c r="G133" s="22">
        <v>10850.66</v>
      </c>
      <c r="H133" s="23">
        <v>2.19</v>
      </c>
      <c r="I133" s="22">
        <v>47000</v>
      </c>
      <c r="J133" s="22">
        <v>2400</v>
      </c>
      <c r="K133" s="23">
        <v>2</v>
      </c>
    </row>
    <row r="134" spans="1:11" ht="15" customHeight="1" x14ac:dyDescent="0.2">
      <c r="A134" s="26">
        <v>84770</v>
      </c>
      <c r="B134" s="21">
        <v>17721</v>
      </c>
      <c r="C134" s="22">
        <v>1164555521</v>
      </c>
      <c r="D134" s="22">
        <v>139765113</v>
      </c>
      <c r="E134" s="21">
        <v>33552</v>
      </c>
      <c r="F134" s="22">
        <v>65716.13</v>
      </c>
      <c r="G134" s="22">
        <v>7886.98</v>
      </c>
      <c r="H134" s="23">
        <v>1.89</v>
      </c>
      <c r="I134" s="22">
        <v>38000</v>
      </c>
      <c r="J134" s="22">
        <v>1900</v>
      </c>
      <c r="K134" s="23">
        <v>2</v>
      </c>
    </row>
    <row r="135" spans="1:11" ht="15" customHeight="1" x14ac:dyDescent="0.2">
      <c r="A135" s="26">
        <v>84780</v>
      </c>
      <c r="B135" s="21">
        <v>11926</v>
      </c>
      <c r="C135" s="22">
        <v>926583676</v>
      </c>
      <c r="D135" s="22">
        <v>110213202</v>
      </c>
      <c r="E135" s="21">
        <v>24765</v>
      </c>
      <c r="F135" s="22">
        <v>77694.42</v>
      </c>
      <c r="G135" s="22">
        <v>9241.42</v>
      </c>
      <c r="H135" s="23">
        <v>2.08</v>
      </c>
      <c r="I135" s="22">
        <v>47000</v>
      </c>
      <c r="J135" s="22">
        <v>2600</v>
      </c>
      <c r="K135" s="23">
        <v>2</v>
      </c>
    </row>
    <row r="136" spans="1:11" ht="15" customHeight="1" x14ac:dyDescent="0.2">
      <c r="A136" s="26">
        <v>84790</v>
      </c>
      <c r="B136" s="21">
        <v>21388</v>
      </c>
      <c r="C136" s="22">
        <v>1747667798</v>
      </c>
      <c r="D136" s="22">
        <v>211947399</v>
      </c>
      <c r="E136" s="21">
        <v>44407</v>
      </c>
      <c r="F136" s="22">
        <v>81712.539999999994</v>
      </c>
      <c r="G136" s="22">
        <v>9909.64</v>
      </c>
      <c r="H136" s="23">
        <v>2.08</v>
      </c>
      <c r="I136" s="22">
        <v>48000</v>
      </c>
      <c r="J136" s="22">
        <v>2800</v>
      </c>
      <c r="K136" s="23">
        <v>2</v>
      </c>
    </row>
    <row r="138" spans="1:11" ht="15" customHeight="1" x14ac:dyDescent="0.2">
      <c r="A138" s="56" t="s">
        <v>66</v>
      </c>
      <c r="B138" s="57"/>
      <c r="C138" s="57"/>
      <c r="D138" s="57"/>
      <c r="E138" s="57"/>
      <c r="F138" s="57"/>
      <c r="G138" s="57"/>
      <c r="H138" s="57"/>
      <c r="I138" s="57"/>
      <c r="J138" s="57"/>
      <c r="K138" s="57"/>
    </row>
    <row r="139" spans="1:11" ht="15" customHeight="1" x14ac:dyDescent="0.2">
      <c r="A139" s="56" t="s">
        <v>97</v>
      </c>
      <c r="B139" s="57"/>
      <c r="C139" s="57"/>
      <c r="D139" s="57"/>
      <c r="E139" s="57"/>
      <c r="F139" s="57"/>
      <c r="G139" s="57"/>
      <c r="H139" s="57"/>
      <c r="I139" s="57"/>
      <c r="J139" s="57"/>
      <c r="K139" s="57"/>
    </row>
    <row r="140" spans="1:11" ht="15" customHeight="1" x14ac:dyDescent="0.2">
      <c r="A140" s="56" t="s">
        <v>288</v>
      </c>
      <c r="B140" s="57"/>
      <c r="C140" s="57"/>
      <c r="D140" s="57"/>
      <c r="E140" s="57"/>
      <c r="F140" s="57"/>
      <c r="G140" s="57"/>
      <c r="H140" s="57"/>
      <c r="I140" s="57"/>
      <c r="J140" s="57"/>
      <c r="K140" s="57"/>
    </row>
  </sheetData>
  <mergeCells count="10">
    <mergeCell ref="A1:K1"/>
    <mergeCell ref="A2:K2"/>
    <mergeCell ref="A3:K3"/>
    <mergeCell ref="A4:K4"/>
    <mergeCell ref="A5:K5"/>
    <mergeCell ref="A6:K6"/>
    <mergeCell ref="A7:K7"/>
    <mergeCell ref="A138:K138"/>
    <mergeCell ref="A139:K139"/>
    <mergeCell ref="A140:K140"/>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417</v>
      </c>
      <c r="B5" s="57"/>
      <c r="C5" s="57"/>
      <c r="D5" s="57"/>
      <c r="E5" s="57"/>
      <c r="F5" s="57"/>
      <c r="G5" s="57"/>
      <c r="H5" s="57"/>
      <c r="I5" s="57"/>
      <c r="J5" s="57"/>
      <c r="K5" s="57"/>
    </row>
    <row r="7" spans="1:11" ht="60" customHeight="1" x14ac:dyDescent="0.2">
      <c r="A7" s="18" t="s">
        <v>134</v>
      </c>
      <c r="B7" s="9" t="s">
        <v>418</v>
      </c>
      <c r="C7" s="9" t="s">
        <v>419</v>
      </c>
      <c r="D7" s="9" t="s">
        <v>420</v>
      </c>
      <c r="E7" s="9" t="s">
        <v>421</v>
      </c>
      <c r="F7" s="9" t="s">
        <v>422</v>
      </c>
      <c r="G7" s="9" t="s">
        <v>423</v>
      </c>
      <c r="H7" s="9" t="s">
        <v>424</v>
      </c>
      <c r="I7" s="9" t="s">
        <v>425</v>
      </c>
      <c r="J7" s="9" t="s">
        <v>426</v>
      </c>
      <c r="K7" s="9" t="s">
        <v>427</v>
      </c>
    </row>
    <row r="8" spans="1:11" ht="15" customHeight="1" x14ac:dyDescent="0.2">
      <c r="A8" s="20" t="s">
        <v>135</v>
      </c>
      <c r="B8" s="21">
        <v>2473</v>
      </c>
      <c r="C8" s="22">
        <v>158537676</v>
      </c>
      <c r="D8" s="22">
        <v>14192527</v>
      </c>
      <c r="E8" s="21">
        <v>6456</v>
      </c>
      <c r="F8" s="22">
        <v>64107.43</v>
      </c>
      <c r="G8" s="22">
        <v>5738.99</v>
      </c>
      <c r="H8" s="23">
        <v>2.61</v>
      </c>
      <c r="I8" s="22">
        <v>47000</v>
      </c>
      <c r="J8" s="22">
        <v>2400</v>
      </c>
      <c r="K8" s="23">
        <v>2</v>
      </c>
    </row>
    <row r="9" spans="1:11" ht="15" customHeight="1" x14ac:dyDescent="0.2">
      <c r="A9" s="20" t="s">
        <v>136</v>
      </c>
      <c r="B9" s="21">
        <v>19518</v>
      </c>
      <c r="C9" s="22">
        <v>1584666334</v>
      </c>
      <c r="D9" s="22">
        <v>155991814</v>
      </c>
      <c r="E9" s="21">
        <v>53070</v>
      </c>
      <c r="F9" s="22">
        <v>81190</v>
      </c>
      <c r="G9" s="22">
        <v>7992.2</v>
      </c>
      <c r="H9" s="23">
        <v>2.72</v>
      </c>
      <c r="I9" s="22">
        <v>64000</v>
      </c>
      <c r="J9" s="22">
        <v>4200</v>
      </c>
      <c r="K9" s="23">
        <v>2</v>
      </c>
    </row>
    <row r="10" spans="1:11" ht="15" customHeight="1" x14ac:dyDescent="0.2">
      <c r="A10" s="20" t="s">
        <v>137</v>
      </c>
      <c r="B10" s="21">
        <v>43641</v>
      </c>
      <c r="C10" s="22">
        <v>3433614484</v>
      </c>
      <c r="D10" s="22">
        <v>359315818</v>
      </c>
      <c r="E10" s="21">
        <v>110730</v>
      </c>
      <c r="F10" s="22">
        <v>78678.64</v>
      </c>
      <c r="G10" s="22">
        <v>8233.4500000000007</v>
      </c>
      <c r="H10" s="23">
        <v>2.54</v>
      </c>
      <c r="I10" s="22">
        <v>54000</v>
      </c>
      <c r="J10" s="22">
        <v>3300</v>
      </c>
      <c r="K10" s="23">
        <v>2</v>
      </c>
    </row>
    <row r="11" spans="1:11" ht="15" customHeight="1" x14ac:dyDescent="0.2">
      <c r="A11" s="20" t="s">
        <v>138</v>
      </c>
      <c r="B11" s="21">
        <v>7185</v>
      </c>
      <c r="C11" s="22">
        <v>462447417</v>
      </c>
      <c r="D11" s="22">
        <v>45509721</v>
      </c>
      <c r="E11" s="21">
        <v>16625</v>
      </c>
      <c r="F11" s="22">
        <v>64362.9</v>
      </c>
      <c r="G11" s="22">
        <v>6333.99</v>
      </c>
      <c r="H11" s="23">
        <v>2.31</v>
      </c>
      <c r="I11" s="22">
        <v>47000</v>
      </c>
      <c r="J11" s="22">
        <v>2600</v>
      </c>
      <c r="K11" s="23">
        <v>2</v>
      </c>
    </row>
    <row r="12" spans="1:11" ht="15" customHeight="1" x14ac:dyDescent="0.2">
      <c r="A12" s="20" t="s">
        <v>139</v>
      </c>
      <c r="B12" s="21">
        <v>355</v>
      </c>
      <c r="C12" s="22">
        <v>24173852</v>
      </c>
      <c r="D12" s="22">
        <v>2194537</v>
      </c>
      <c r="E12" s="21">
        <v>822</v>
      </c>
      <c r="F12" s="22">
        <v>68095.360000000001</v>
      </c>
      <c r="G12" s="22">
        <v>6181.79</v>
      </c>
      <c r="H12" s="23">
        <v>2.3199999999999998</v>
      </c>
      <c r="I12" s="22">
        <v>54000</v>
      </c>
      <c r="J12" s="22">
        <v>3200</v>
      </c>
      <c r="K12" s="23">
        <v>2</v>
      </c>
    </row>
    <row r="13" spans="1:11" ht="15" customHeight="1" x14ac:dyDescent="0.2">
      <c r="A13" s="20" t="s">
        <v>140</v>
      </c>
      <c r="B13" s="21">
        <v>114186</v>
      </c>
      <c r="C13" s="22">
        <v>11722937727</v>
      </c>
      <c r="D13" s="22">
        <v>1429555063</v>
      </c>
      <c r="E13" s="21">
        <v>304338</v>
      </c>
      <c r="F13" s="22">
        <v>102665.28</v>
      </c>
      <c r="G13" s="22">
        <v>12519.53</v>
      </c>
      <c r="H13" s="23">
        <v>2.67</v>
      </c>
      <c r="I13" s="22">
        <v>74000</v>
      </c>
      <c r="J13" s="22">
        <v>5500</v>
      </c>
      <c r="K13" s="23">
        <v>2</v>
      </c>
    </row>
    <row r="14" spans="1:11" ht="15" customHeight="1" x14ac:dyDescent="0.2">
      <c r="A14" s="20" t="s">
        <v>141</v>
      </c>
      <c r="B14" s="21">
        <v>6730</v>
      </c>
      <c r="C14" s="22">
        <v>454256101</v>
      </c>
      <c r="D14" s="22">
        <v>45083521</v>
      </c>
      <c r="E14" s="21">
        <v>18324</v>
      </c>
      <c r="F14" s="22">
        <v>67497.19</v>
      </c>
      <c r="G14" s="22">
        <v>6698.89</v>
      </c>
      <c r="H14" s="23">
        <v>2.72</v>
      </c>
      <c r="I14" s="22">
        <v>53000</v>
      </c>
      <c r="J14" s="22">
        <v>3100</v>
      </c>
      <c r="K14" s="23">
        <v>2</v>
      </c>
    </row>
    <row r="15" spans="1:11" ht="15" customHeight="1" x14ac:dyDescent="0.2">
      <c r="A15" s="20" t="s">
        <v>142</v>
      </c>
      <c r="B15" s="21">
        <v>3293</v>
      </c>
      <c r="C15" s="22">
        <v>216119251</v>
      </c>
      <c r="D15" s="22">
        <v>18331417</v>
      </c>
      <c r="E15" s="21">
        <v>8643</v>
      </c>
      <c r="F15" s="22">
        <v>65629.899999999994</v>
      </c>
      <c r="G15" s="22">
        <v>5566.78</v>
      </c>
      <c r="H15" s="23">
        <v>2.62</v>
      </c>
      <c r="I15" s="22">
        <v>55000</v>
      </c>
      <c r="J15" s="22">
        <v>3200</v>
      </c>
      <c r="K15" s="23">
        <v>2</v>
      </c>
    </row>
    <row r="16" spans="1:11" ht="15" customHeight="1" x14ac:dyDescent="0.2">
      <c r="A16" s="20" t="s">
        <v>143</v>
      </c>
      <c r="B16" s="21">
        <v>1816</v>
      </c>
      <c r="C16" s="22">
        <v>124515227</v>
      </c>
      <c r="D16" s="22">
        <v>12863890</v>
      </c>
      <c r="E16" s="21">
        <v>4212</v>
      </c>
      <c r="F16" s="22">
        <v>68565.649999999994</v>
      </c>
      <c r="G16" s="22">
        <v>7083.64</v>
      </c>
      <c r="H16" s="23">
        <v>2.3199999999999998</v>
      </c>
      <c r="I16" s="22">
        <v>44000</v>
      </c>
      <c r="J16" s="22">
        <v>2200</v>
      </c>
      <c r="K16" s="23">
        <v>2</v>
      </c>
    </row>
    <row r="17" spans="1:11" ht="15" customHeight="1" x14ac:dyDescent="0.2">
      <c r="A17" s="20" t="s">
        <v>144</v>
      </c>
      <c r="B17" s="21">
        <v>4412</v>
      </c>
      <c r="C17" s="22">
        <v>320565007</v>
      </c>
      <c r="D17" s="22">
        <v>37831085</v>
      </c>
      <c r="E17" s="21">
        <v>8182</v>
      </c>
      <c r="F17" s="22">
        <v>72657.53</v>
      </c>
      <c r="G17" s="22">
        <v>8574.59</v>
      </c>
      <c r="H17" s="23">
        <v>1.85</v>
      </c>
      <c r="I17" s="22">
        <v>46000</v>
      </c>
      <c r="J17" s="22">
        <v>3000</v>
      </c>
      <c r="K17" s="23">
        <v>1</v>
      </c>
    </row>
    <row r="18" spans="1:11" ht="15" customHeight="1" x14ac:dyDescent="0.2">
      <c r="A18" s="20" t="s">
        <v>145</v>
      </c>
      <c r="B18" s="21">
        <v>19054</v>
      </c>
      <c r="C18" s="22">
        <v>1312055825</v>
      </c>
      <c r="D18" s="22">
        <v>127575865</v>
      </c>
      <c r="E18" s="21">
        <v>47239</v>
      </c>
      <c r="F18" s="22">
        <v>68859.86</v>
      </c>
      <c r="G18" s="22">
        <v>6695.49</v>
      </c>
      <c r="H18" s="23">
        <v>2.48</v>
      </c>
      <c r="I18" s="22">
        <v>47000</v>
      </c>
      <c r="J18" s="22">
        <v>2500</v>
      </c>
      <c r="K18" s="23">
        <v>2</v>
      </c>
    </row>
    <row r="19" spans="1:11" ht="15" customHeight="1" x14ac:dyDescent="0.2">
      <c r="A19" s="20" t="s">
        <v>146</v>
      </c>
      <c r="B19" s="21">
        <v>3713</v>
      </c>
      <c r="C19" s="22">
        <v>297812534</v>
      </c>
      <c r="D19" s="22">
        <v>28629270</v>
      </c>
      <c r="E19" s="21">
        <v>10895</v>
      </c>
      <c r="F19" s="22">
        <v>80208.06</v>
      </c>
      <c r="G19" s="22">
        <v>7710.55</v>
      </c>
      <c r="H19" s="23">
        <v>2.93</v>
      </c>
      <c r="I19" s="22">
        <v>65000</v>
      </c>
      <c r="J19" s="22">
        <v>4300</v>
      </c>
      <c r="K19" s="23">
        <v>2</v>
      </c>
    </row>
    <row r="20" spans="1:11" ht="15" customHeight="1" x14ac:dyDescent="0.2">
      <c r="A20" s="20" t="s">
        <v>147</v>
      </c>
      <c r="B20" s="21">
        <v>2904</v>
      </c>
      <c r="C20" s="22">
        <v>219066313</v>
      </c>
      <c r="D20" s="22">
        <v>23545781</v>
      </c>
      <c r="E20" s="21">
        <v>6381</v>
      </c>
      <c r="F20" s="22">
        <v>75436.06</v>
      </c>
      <c r="G20" s="22">
        <v>8108.05</v>
      </c>
      <c r="H20" s="23">
        <v>2.2000000000000002</v>
      </c>
      <c r="I20" s="22">
        <v>50000</v>
      </c>
      <c r="J20" s="22">
        <v>3000</v>
      </c>
      <c r="K20" s="23">
        <v>2</v>
      </c>
    </row>
    <row r="21" spans="1:11" ht="15" customHeight="1" x14ac:dyDescent="0.2">
      <c r="A21" s="20" t="s">
        <v>148</v>
      </c>
      <c r="B21" s="21">
        <v>4140</v>
      </c>
      <c r="C21" s="22">
        <v>295474689</v>
      </c>
      <c r="D21" s="22">
        <v>26972440</v>
      </c>
      <c r="E21" s="21">
        <v>11344</v>
      </c>
      <c r="F21" s="22">
        <v>71370.7</v>
      </c>
      <c r="G21" s="22">
        <v>6515.08</v>
      </c>
      <c r="H21" s="23">
        <v>2.74</v>
      </c>
      <c r="I21" s="22">
        <v>54000</v>
      </c>
      <c r="J21" s="22">
        <v>3200</v>
      </c>
      <c r="K21" s="23">
        <v>2</v>
      </c>
    </row>
    <row r="22" spans="1:11" ht="15" customHeight="1" x14ac:dyDescent="0.2">
      <c r="A22" s="20" t="s">
        <v>149</v>
      </c>
      <c r="B22" s="21">
        <v>3567</v>
      </c>
      <c r="C22" s="22">
        <v>518950996</v>
      </c>
      <c r="D22" s="22">
        <v>75714223</v>
      </c>
      <c r="E22" s="21">
        <v>10817</v>
      </c>
      <c r="F22" s="22">
        <v>145486.68</v>
      </c>
      <c r="G22" s="22">
        <v>21226.3</v>
      </c>
      <c r="H22" s="23">
        <v>3.03</v>
      </c>
      <c r="I22" s="22">
        <v>98000</v>
      </c>
      <c r="J22" s="22">
        <v>8100</v>
      </c>
      <c r="K22" s="23">
        <v>2</v>
      </c>
    </row>
    <row r="23" spans="1:11" ht="15" customHeight="1" x14ac:dyDescent="0.2">
      <c r="A23" s="20" t="s">
        <v>150</v>
      </c>
      <c r="B23" s="21">
        <v>472</v>
      </c>
      <c r="C23" s="22">
        <v>26831971</v>
      </c>
      <c r="D23" s="22">
        <v>2269803</v>
      </c>
      <c r="E23" s="21">
        <v>1155</v>
      </c>
      <c r="F23" s="22">
        <v>56847.4</v>
      </c>
      <c r="G23" s="22">
        <v>4808.8999999999996</v>
      </c>
      <c r="H23" s="23">
        <v>2.4500000000000002</v>
      </c>
      <c r="I23" s="22">
        <v>41000</v>
      </c>
      <c r="J23" s="22">
        <v>1600</v>
      </c>
      <c r="K23" s="23">
        <v>2</v>
      </c>
    </row>
    <row r="24" spans="1:11" ht="15" customHeight="1" x14ac:dyDescent="0.2">
      <c r="A24" s="20" t="s">
        <v>151</v>
      </c>
      <c r="B24" s="21">
        <v>762</v>
      </c>
      <c r="C24" s="22">
        <v>59679665</v>
      </c>
      <c r="D24" s="22">
        <v>6407501</v>
      </c>
      <c r="E24" s="21">
        <v>2019</v>
      </c>
      <c r="F24" s="22">
        <v>78319.77</v>
      </c>
      <c r="G24" s="22">
        <v>8408.7900000000009</v>
      </c>
      <c r="H24" s="23">
        <v>2.65</v>
      </c>
      <c r="I24" s="22">
        <v>57000</v>
      </c>
      <c r="J24" s="22">
        <v>3000</v>
      </c>
      <c r="K24" s="23">
        <v>2</v>
      </c>
    </row>
    <row r="25" spans="1:11" ht="15" customHeight="1" x14ac:dyDescent="0.2">
      <c r="A25" s="20" t="s">
        <v>152</v>
      </c>
      <c r="B25" s="21">
        <v>427466</v>
      </c>
      <c r="C25" s="22">
        <v>39300724619</v>
      </c>
      <c r="D25" s="22">
        <v>5078749301</v>
      </c>
      <c r="E25" s="21">
        <v>946147</v>
      </c>
      <c r="F25" s="22">
        <v>91938.83</v>
      </c>
      <c r="G25" s="22">
        <v>11881.06</v>
      </c>
      <c r="H25" s="23">
        <v>2.21</v>
      </c>
      <c r="I25" s="22">
        <v>58000</v>
      </c>
      <c r="J25" s="22">
        <v>4100</v>
      </c>
      <c r="K25" s="23">
        <v>2</v>
      </c>
    </row>
    <row r="26" spans="1:11" ht="15" customHeight="1" x14ac:dyDescent="0.2">
      <c r="A26" s="20" t="s">
        <v>153</v>
      </c>
      <c r="B26" s="21">
        <v>3723</v>
      </c>
      <c r="C26" s="22">
        <v>220822145</v>
      </c>
      <c r="D26" s="22">
        <v>18860478</v>
      </c>
      <c r="E26" s="21">
        <v>9989</v>
      </c>
      <c r="F26" s="22">
        <v>59312.959999999999</v>
      </c>
      <c r="G26" s="22">
        <v>5065.9399999999996</v>
      </c>
      <c r="H26" s="23">
        <v>2.68</v>
      </c>
      <c r="I26" s="22">
        <v>42000</v>
      </c>
      <c r="J26" s="22">
        <v>2000</v>
      </c>
      <c r="K26" s="23">
        <v>2</v>
      </c>
    </row>
    <row r="27" spans="1:11" ht="15" customHeight="1" x14ac:dyDescent="0.2">
      <c r="A27" s="20" t="s">
        <v>154</v>
      </c>
      <c r="B27" s="21">
        <v>8420</v>
      </c>
      <c r="C27" s="22">
        <v>558215988</v>
      </c>
      <c r="D27" s="22">
        <v>51526731</v>
      </c>
      <c r="E27" s="21">
        <v>23074</v>
      </c>
      <c r="F27" s="22">
        <v>66296.44</v>
      </c>
      <c r="G27" s="22">
        <v>6119.56</v>
      </c>
      <c r="H27" s="23">
        <v>2.74</v>
      </c>
      <c r="I27" s="22">
        <v>52000</v>
      </c>
      <c r="J27" s="22">
        <v>2800</v>
      </c>
      <c r="K27" s="23">
        <v>2</v>
      </c>
    </row>
    <row r="28" spans="1:11" ht="15" customHeight="1" x14ac:dyDescent="0.2">
      <c r="A28" s="20" t="s">
        <v>155</v>
      </c>
      <c r="B28" s="21">
        <v>7068</v>
      </c>
      <c r="C28" s="22">
        <v>492377246</v>
      </c>
      <c r="D28" s="22">
        <v>45479818</v>
      </c>
      <c r="E28" s="21">
        <v>18342</v>
      </c>
      <c r="F28" s="22">
        <v>69662.880000000005</v>
      </c>
      <c r="G28" s="22">
        <v>6434.61</v>
      </c>
      <c r="H28" s="23">
        <v>2.6</v>
      </c>
      <c r="I28" s="22">
        <v>53000</v>
      </c>
      <c r="J28" s="22">
        <v>3000</v>
      </c>
      <c r="K28" s="23">
        <v>2</v>
      </c>
    </row>
    <row r="29" spans="1:11" ht="15" customHeight="1" x14ac:dyDescent="0.2">
      <c r="A29" s="20" t="s">
        <v>156</v>
      </c>
      <c r="B29" s="21">
        <v>16699</v>
      </c>
      <c r="C29" s="22">
        <v>3374668365</v>
      </c>
      <c r="D29" s="22">
        <v>690329671</v>
      </c>
      <c r="E29" s="21">
        <v>34632</v>
      </c>
      <c r="F29" s="22">
        <v>202088.05</v>
      </c>
      <c r="G29" s="22">
        <v>41339.58</v>
      </c>
      <c r="H29" s="23">
        <v>2.0699999999999998</v>
      </c>
      <c r="I29" s="22">
        <v>80000</v>
      </c>
      <c r="J29" s="22">
        <v>6800</v>
      </c>
      <c r="K29" s="23">
        <v>2</v>
      </c>
    </row>
    <row r="30" spans="1:11" ht="15" customHeight="1" x14ac:dyDescent="0.2">
      <c r="A30" s="20" t="s">
        <v>157</v>
      </c>
      <c r="B30" s="21">
        <v>25767</v>
      </c>
      <c r="C30" s="22">
        <v>2084656677</v>
      </c>
      <c r="D30" s="22">
        <v>206093576</v>
      </c>
      <c r="E30" s="21">
        <v>68985</v>
      </c>
      <c r="F30" s="22">
        <v>80904.13</v>
      </c>
      <c r="G30" s="22">
        <v>7998.35</v>
      </c>
      <c r="H30" s="23">
        <v>2.68</v>
      </c>
      <c r="I30" s="22">
        <v>66000</v>
      </c>
      <c r="J30" s="22">
        <v>4700</v>
      </c>
      <c r="K30" s="23">
        <v>2</v>
      </c>
    </row>
    <row r="31" spans="1:11" ht="15" customHeight="1" x14ac:dyDescent="0.2">
      <c r="A31" s="20" t="s">
        <v>158</v>
      </c>
      <c r="B31" s="21">
        <v>10576</v>
      </c>
      <c r="C31" s="22">
        <v>678173074</v>
      </c>
      <c r="D31" s="22">
        <v>64494390</v>
      </c>
      <c r="E31" s="21">
        <v>27763</v>
      </c>
      <c r="F31" s="22">
        <v>64123.78</v>
      </c>
      <c r="G31" s="22">
        <v>6098.18</v>
      </c>
      <c r="H31" s="23">
        <v>2.63</v>
      </c>
      <c r="I31" s="22">
        <v>50000</v>
      </c>
      <c r="J31" s="22">
        <v>2900</v>
      </c>
      <c r="K31" s="23">
        <v>2</v>
      </c>
    </row>
    <row r="32" spans="1:11" ht="15" customHeight="1" x14ac:dyDescent="0.2">
      <c r="A32" s="20" t="s">
        <v>159</v>
      </c>
      <c r="B32" s="21">
        <v>199874</v>
      </c>
      <c r="C32" s="22">
        <v>18954036431</v>
      </c>
      <c r="D32" s="22">
        <v>2254194777</v>
      </c>
      <c r="E32" s="21">
        <v>551403</v>
      </c>
      <c r="F32" s="22">
        <v>94829.93</v>
      </c>
      <c r="G32" s="22">
        <v>11278.08</v>
      </c>
      <c r="H32" s="23">
        <v>2.76</v>
      </c>
      <c r="I32" s="22">
        <v>64000</v>
      </c>
      <c r="J32" s="22">
        <v>4200</v>
      </c>
      <c r="K32" s="23">
        <v>2</v>
      </c>
    </row>
    <row r="33" spans="1:11" ht="15" customHeight="1" x14ac:dyDescent="0.2">
      <c r="A33" s="20" t="s">
        <v>160</v>
      </c>
      <c r="B33" s="21">
        <v>10184</v>
      </c>
      <c r="C33" s="22">
        <v>1273510621</v>
      </c>
      <c r="D33" s="22">
        <v>186761022</v>
      </c>
      <c r="E33" s="21">
        <v>26224</v>
      </c>
      <c r="F33" s="22">
        <v>125050.14</v>
      </c>
      <c r="G33" s="22">
        <v>18338.669999999998</v>
      </c>
      <c r="H33" s="23">
        <v>2.58</v>
      </c>
      <c r="I33" s="22">
        <v>73000</v>
      </c>
      <c r="J33" s="22">
        <v>5500</v>
      </c>
      <c r="K33" s="23">
        <v>2</v>
      </c>
    </row>
    <row r="34" spans="1:11" ht="15" customHeight="1" x14ac:dyDescent="0.2">
      <c r="A34" s="20" t="s">
        <v>161</v>
      </c>
      <c r="B34" s="21">
        <v>64177</v>
      </c>
      <c r="C34" s="22">
        <v>5520264932</v>
      </c>
      <c r="D34" s="22">
        <v>651264265</v>
      </c>
      <c r="E34" s="21">
        <v>150864</v>
      </c>
      <c r="F34" s="22">
        <v>86016.25</v>
      </c>
      <c r="G34" s="22">
        <v>10147.94</v>
      </c>
      <c r="H34" s="23">
        <v>2.35</v>
      </c>
      <c r="I34" s="22">
        <v>54000</v>
      </c>
      <c r="J34" s="22">
        <v>3300</v>
      </c>
      <c r="K34" s="23">
        <v>2</v>
      </c>
    </row>
    <row r="35" spans="1:11" ht="15" customHeight="1" x14ac:dyDescent="0.2">
      <c r="A35" s="20" t="s">
        <v>162</v>
      </c>
      <c r="B35" s="21">
        <v>996</v>
      </c>
      <c r="C35" s="22">
        <v>73752564</v>
      </c>
      <c r="D35" s="22">
        <v>8231016</v>
      </c>
      <c r="E35" s="21">
        <v>2278</v>
      </c>
      <c r="F35" s="22">
        <v>74048.759999999995</v>
      </c>
      <c r="G35" s="22">
        <v>8264.07</v>
      </c>
      <c r="H35" s="23">
        <v>2.29</v>
      </c>
      <c r="I35" s="22">
        <v>45000</v>
      </c>
      <c r="J35" s="22">
        <v>2200</v>
      </c>
      <c r="K35" s="23">
        <v>2</v>
      </c>
    </row>
    <row r="36" spans="1:11" ht="15" customHeight="1" x14ac:dyDescent="0.2">
      <c r="A36" s="20" t="s">
        <v>163</v>
      </c>
      <c r="B36" s="21">
        <v>98285</v>
      </c>
      <c r="C36" s="22">
        <v>7963200203</v>
      </c>
      <c r="D36" s="22">
        <v>857905607</v>
      </c>
      <c r="E36" s="21">
        <v>231622</v>
      </c>
      <c r="F36" s="22">
        <v>81021.52</v>
      </c>
      <c r="G36" s="22">
        <v>8728.75</v>
      </c>
      <c r="H36" s="23">
        <v>2.36</v>
      </c>
      <c r="I36" s="22">
        <v>59000</v>
      </c>
      <c r="J36" s="22">
        <v>4000</v>
      </c>
      <c r="K36" s="23">
        <v>2</v>
      </c>
    </row>
    <row r="37" spans="1:11" ht="15" customHeight="1" x14ac:dyDescent="0.2">
      <c r="A37" s="20" t="s">
        <v>164</v>
      </c>
      <c r="B37" s="21">
        <v>151187</v>
      </c>
      <c r="C37" s="22">
        <v>25223601192</v>
      </c>
      <c r="D37" s="22">
        <v>5078437089</v>
      </c>
      <c r="E37" s="21">
        <v>354980</v>
      </c>
      <c r="F37" s="22">
        <v>166837.1</v>
      </c>
      <c r="G37" s="22">
        <v>33590.43</v>
      </c>
      <c r="H37" s="23">
        <v>2.35</v>
      </c>
      <c r="I37" s="22">
        <v>56000</v>
      </c>
      <c r="J37" s="22">
        <v>2500</v>
      </c>
      <c r="K37" s="23">
        <v>2</v>
      </c>
    </row>
    <row r="38" spans="1:11" ht="15" customHeight="1" x14ac:dyDescent="0.2">
      <c r="A38" s="20" t="s">
        <v>117</v>
      </c>
      <c r="B38" s="21">
        <v>1262643</v>
      </c>
      <c r="C38" s="22">
        <v>126949709126</v>
      </c>
      <c r="D38" s="22">
        <v>17604312017</v>
      </c>
      <c r="E38" s="21">
        <v>3067555</v>
      </c>
      <c r="F38" s="22">
        <v>100542.84</v>
      </c>
      <c r="G38" s="22">
        <v>13942.43</v>
      </c>
      <c r="H38" s="23">
        <v>2.4300000000000002</v>
      </c>
      <c r="I38" s="22">
        <v>60000</v>
      </c>
      <c r="J38" s="22">
        <v>3900</v>
      </c>
      <c r="K38" s="23">
        <v>2</v>
      </c>
    </row>
    <row r="40" spans="1:11" ht="15" customHeight="1" x14ac:dyDescent="0.2">
      <c r="A40" s="56" t="s">
        <v>66</v>
      </c>
      <c r="B40" s="57"/>
      <c r="C40" s="57"/>
      <c r="D40" s="57"/>
      <c r="E40" s="57"/>
      <c r="F40" s="57"/>
      <c r="G40" s="57"/>
      <c r="H40" s="57"/>
      <c r="I40" s="57"/>
      <c r="J40" s="57"/>
      <c r="K40" s="57"/>
    </row>
    <row r="41" spans="1:11" ht="15" customHeight="1" x14ac:dyDescent="0.2">
      <c r="A41" s="56" t="s">
        <v>97</v>
      </c>
      <c r="B41" s="57"/>
      <c r="C41" s="57"/>
      <c r="D41" s="57"/>
      <c r="E41" s="57"/>
      <c r="F41" s="57"/>
      <c r="G41" s="57"/>
      <c r="H41" s="57"/>
      <c r="I41" s="57"/>
      <c r="J41" s="57"/>
      <c r="K41" s="57"/>
    </row>
    <row r="42" spans="1:11" ht="15" customHeight="1" x14ac:dyDescent="0.2">
      <c r="A42" s="56" t="s">
        <v>165</v>
      </c>
      <c r="B42" s="57"/>
      <c r="C42" s="57"/>
      <c r="D42" s="57"/>
      <c r="E42" s="57"/>
      <c r="F42" s="57"/>
      <c r="G42" s="57"/>
      <c r="H42" s="57"/>
      <c r="I42" s="57"/>
      <c r="J42" s="57"/>
      <c r="K42" s="57"/>
    </row>
  </sheetData>
  <mergeCells count="8">
    <mergeCell ref="A40:K40"/>
    <mergeCell ref="A41:K41"/>
    <mergeCell ref="A42:K42"/>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1"/>
  <sheetViews>
    <sheetView zoomScaleNormal="100" workbookViewId="0">
      <pane ySplit="7" topLeftCell="A8" activePane="bottomLeft" state="frozen"/>
      <selection pane="bottomLeft" sqref="A1:I1"/>
    </sheetView>
  </sheetViews>
  <sheetFormatPr defaultColWidth="12" defaultRowHeight="12.95" customHeight="1" x14ac:dyDescent="0.2"/>
  <cols>
    <col min="1" max="2" width="23.6640625" bestFit="1" customWidth="1"/>
    <col min="3" max="9" width="19.6640625" bestFit="1" customWidth="1"/>
  </cols>
  <sheetData>
    <row r="1" spans="1:9" ht="17.100000000000001" customHeight="1" x14ac:dyDescent="0.25">
      <c r="A1" s="64" t="s">
        <v>67</v>
      </c>
      <c r="B1" s="57"/>
      <c r="C1" s="57"/>
      <c r="D1" s="57"/>
      <c r="E1" s="57"/>
      <c r="F1" s="57"/>
      <c r="G1" s="57"/>
      <c r="H1" s="57"/>
      <c r="I1" s="57"/>
    </row>
    <row r="2" spans="1:9" ht="17.100000000000001" customHeight="1" x14ac:dyDescent="0.3">
      <c r="A2" s="59" t="s">
        <v>1</v>
      </c>
      <c r="B2" s="57"/>
      <c r="C2" s="57"/>
      <c r="D2" s="57"/>
      <c r="E2" s="57"/>
      <c r="F2" s="57"/>
      <c r="G2" s="57"/>
      <c r="H2" s="57"/>
      <c r="I2" s="57"/>
    </row>
    <row r="3" spans="1:9" ht="17.100000000000001" customHeight="1" x14ac:dyDescent="0.3">
      <c r="A3" s="58" t="s">
        <v>70</v>
      </c>
      <c r="B3" s="57"/>
      <c r="C3" s="57"/>
      <c r="D3" s="57"/>
      <c r="E3" s="57"/>
      <c r="F3" s="57"/>
      <c r="G3" s="57"/>
      <c r="H3" s="57"/>
      <c r="I3" s="57"/>
    </row>
    <row r="4" spans="1:9" ht="17.100000000000001" customHeight="1" x14ac:dyDescent="0.3">
      <c r="A4" s="59" t="s">
        <v>1</v>
      </c>
      <c r="B4" s="57"/>
      <c r="C4" s="57"/>
      <c r="D4" s="57"/>
      <c r="E4" s="57"/>
      <c r="F4" s="57"/>
      <c r="G4" s="57"/>
      <c r="H4" s="57"/>
      <c r="I4" s="57"/>
    </row>
    <row r="5" spans="1:9" ht="17.100000000000001" customHeight="1" x14ac:dyDescent="0.3">
      <c r="A5" s="65" t="s">
        <v>428</v>
      </c>
      <c r="B5" s="57"/>
      <c r="C5" s="57"/>
      <c r="D5" s="57"/>
      <c r="E5" s="57"/>
      <c r="F5" s="57"/>
      <c r="G5" s="57"/>
      <c r="H5" s="57"/>
      <c r="I5" s="57"/>
    </row>
    <row r="6" spans="1:9" ht="12.95" customHeight="1" x14ac:dyDescent="0.2">
      <c r="C6" s="52"/>
    </row>
    <row r="7" spans="1:9" ht="45" customHeight="1" x14ac:dyDescent="0.2">
      <c r="A7" s="69" t="s">
        <v>166</v>
      </c>
      <c r="B7" s="69"/>
      <c r="C7" s="9" t="s">
        <v>418</v>
      </c>
      <c r="D7" s="9" t="s">
        <v>419</v>
      </c>
      <c r="E7" s="9" t="s">
        <v>420</v>
      </c>
      <c r="F7" s="9" t="s">
        <v>421</v>
      </c>
      <c r="G7" s="9" t="s">
        <v>422</v>
      </c>
      <c r="H7" s="9" t="s">
        <v>423</v>
      </c>
      <c r="I7" s="9" t="s">
        <v>424</v>
      </c>
    </row>
    <row r="8" spans="1:9" ht="15" customHeight="1" x14ac:dyDescent="0.2">
      <c r="A8" s="68" t="s">
        <v>135</v>
      </c>
      <c r="B8" s="19" t="s">
        <v>107</v>
      </c>
      <c r="C8" s="21">
        <v>244</v>
      </c>
      <c r="D8" s="22">
        <v>-2386961</v>
      </c>
      <c r="E8" s="22">
        <v>3704</v>
      </c>
      <c r="F8" s="21">
        <v>361</v>
      </c>
      <c r="G8" s="22">
        <v>-9782.6299999999992</v>
      </c>
      <c r="H8" s="22">
        <v>15.18</v>
      </c>
      <c r="I8" s="23">
        <v>1.48</v>
      </c>
    </row>
    <row r="9" spans="1:9" ht="15" customHeight="1" x14ac:dyDescent="0.2">
      <c r="A9" s="67"/>
      <c r="B9" s="19" t="s">
        <v>111</v>
      </c>
      <c r="C9" s="21">
        <v>423</v>
      </c>
      <c r="D9" s="22">
        <v>7399477</v>
      </c>
      <c r="E9" s="22">
        <v>111678</v>
      </c>
      <c r="F9" s="21">
        <v>707</v>
      </c>
      <c r="G9" s="22">
        <v>17492.849999999999</v>
      </c>
      <c r="H9" s="22">
        <v>264.01</v>
      </c>
      <c r="I9" s="23">
        <v>1.67</v>
      </c>
    </row>
    <row r="10" spans="1:9" ht="15" customHeight="1" x14ac:dyDescent="0.2">
      <c r="A10" s="67"/>
      <c r="B10" s="19" t="s">
        <v>112</v>
      </c>
      <c r="C10" s="21">
        <v>631</v>
      </c>
      <c r="D10" s="22">
        <v>23347298</v>
      </c>
      <c r="E10" s="22">
        <v>975326</v>
      </c>
      <c r="F10" s="21">
        <v>1528</v>
      </c>
      <c r="G10" s="22">
        <v>37000.47</v>
      </c>
      <c r="H10" s="22">
        <v>1545.68</v>
      </c>
      <c r="I10" s="23">
        <v>2.42</v>
      </c>
    </row>
    <row r="11" spans="1:9" ht="15" customHeight="1" x14ac:dyDescent="0.2">
      <c r="A11" s="67"/>
      <c r="B11" s="19" t="s">
        <v>113</v>
      </c>
      <c r="C11" s="21">
        <v>418</v>
      </c>
      <c r="D11" s="22">
        <v>26066790</v>
      </c>
      <c r="E11" s="22">
        <v>1756637</v>
      </c>
      <c r="F11" s="21">
        <v>1157</v>
      </c>
      <c r="G11" s="22">
        <v>62360.74</v>
      </c>
      <c r="H11" s="22">
        <v>4202.4799999999996</v>
      </c>
      <c r="I11" s="23">
        <v>2.77</v>
      </c>
    </row>
    <row r="12" spans="1:9" ht="15" customHeight="1" x14ac:dyDescent="0.2">
      <c r="A12" s="67"/>
      <c r="B12" s="19" t="s">
        <v>114</v>
      </c>
      <c r="C12" s="21">
        <v>289</v>
      </c>
      <c r="D12" s="22">
        <v>25084383</v>
      </c>
      <c r="E12" s="22">
        <v>1915531</v>
      </c>
      <c r="F12" s="21">
        <v>984</v>
      </c>
      <c r="G12" s="22">
        <v>86797.17</v>
      </c>
      <c r="H12" s="22">
        <v>6628.13</v>
      </c>
      <c r="I12" s="23">
        <v>3.4</v>
      </c>
    </row>
    <row r="13" spans="1:9" ht="15" customHeight="1" x14ac:dyDescent="0.2">
      <c r="A13" s="67"/>
      <c r="B13" s="19" t="s">
        <v>115</v>
      </c>
      <c r="C13" s="21">
        <v>425</v>
      </c>
      <c r="D13" s="22">
        <v>58603855</v>
      </c>
      <c r="E13" s="22">
        <v>5935529</v>
      </c>
      <c r="F13" s="21">
        <v>1550</v>
      </c>
      <c r="G13" s="22">
        <v>137891.42000000001</v>
      </c>
      <c r="H13" s="22">
        <v>13965.95</v>
      </c>
      <c r="I13" s="23">
        <v>3.65</v>
      </c>
    </row>
    <row r="14" spans="1:9" ht="15" customHeight="1" x14ac:dyDescent="0.2">
      <c r="A14" s="67"/>
      <c r="B14" s="19" t="s">
        <v>116</v>
      </c>
      <c r="C14" s="21">
        <v>43</v>
      </c>
      <c r="D14" s="22">
        <v>20422834</v>
      </c>
      <c r="E14" s="22">
        <v>3494122</v>
      </c>
      <c r="F14" s="21">
        <v>169</v>
      </c>
      <c r="G14" s="22">
        <v>474949.63</v>
      </c>
      <c r="H14" s="22">
        <v>81258.649999999994</v>
      </c>
      <c r="I14" s="23">
        <v>3.93</v>
      </c>
    </row>
    <row r="15" spans="1:9" ht="15" customHeight="1" x14ac:dyDescent="0.2">
      <c r="A15" s="68" t="s">
        <v>136</v>
      </c>
      <c r="B15" s="19" t="s">
        <v>107</v>
      </c>
      <c r="C15" s="21">
        <v>1351</v>
      </c>
      <c r="D15" s="22">
        <v>-5198211</v>
      </c>
      <c r="E15" s="22">
        <v>36838</v>
      </c>
      <c r="F15" s="21">
        <v>2067</v>
      </c>
      <c r="G15" s="22">
        <v>-3847.68</v>
      </c>
      <c r="H15" s="22">
        <v>27.27</v>
      </c>
      <c r="I15" s="23">
        <v>1.53</v>
      </c>
    </row>
    <row r="16" spans="1:9" ht="15" customHeight="1" x14ac:dyDescent="0.2">
      <c r="A16" s="67"/>
      <c r="B16" s="19" t="s">
        <v>111</v>
      </c>
      <c r="C16" s="21">
        <v>2190</v>
      </c>
      <c r="D16" s="22">
        <v>38658975</v>
      </c>
      <c r="E16" s="22">
        <v>605743</v>
      </c>
      <c r="F16" s="21">
        <v>3584</v>
      </c>
      <c r="G16" s="22">
        <v>17652.5</v>
      </c>
      <c r="H16" s="22">
        <v>276.58999999999997</v>
      </c>
      <c r="I16" s="23">
        <v>1.64</v>
      </c>
    </row>
    <row r="17" spans="1:9" ht="15" customHeight="1" x14ac:dyDescent="0.2">
      <c r="A17" s="67"/>
      <c r="B17" s="19" t="s">
        <v>112</v>
      </c>
      <c r="C17" s="21">
        <v>4048</v>
      </c>
      <c r="D17" s="22">
        <v>152063991</v>
      </c>
      <c r="E17" s="22">
        <v>7369500</v>
      </c>
      <c r="F17" s="21">
        <v>8473</v>
      </c>
      <c r="G17" s="22">
        <v>37565.22</v>
      </c>
      <c r="H17" s="22">
        <v>1820.53</v>
      </c>
      <c r="I17" s="23">
        <v>2.09</v>
      </c>
    </row>
    <row r="18" spans="1:9" ht="15" customHeight="1" x14ac:dyDescent="0.2">
      <c r="A18" s="67"/>
      <c r="B18" s="19" t="s">
        <v>113</v>
      </c>
      <c r="C18" s="21">
        <v>3639</v>
      </c>
      <c r="D18" s="22">
        <v>225313726</v>
      </c>
      <c r="E18" s="22">
        <v>15227656</v>
      </c>
      <c r="F18" s="21">
        <v>10140</v>
      </c>
      <c r="G18" s="22">
        <v>61916.39</v>
      </c>
      <c r="H18" s="22">
        <v>4184.57</v>
      </c>
      <c r="I18" s="23">
        <v>2.79</v>
      </c>
    </row>
    <row r="19" spans="1:9" ht="15" customHeight="1" x14ac:dyDescent="0.2">
      <c r="A19" s="67"/>
      <c r="B19" s="19" t="s">
        <v>114</v>
      </c>
      <c r="C19" s="21">
        <v>2857</v>
      </c>
      <c r="D19" s="22">
        <v>248446258</v>
      </c>
      <c r="E19" s="22">
        <v>19832813</v>
      </c>
      <c r="F19" s="21">
        <v>9256</v>
      </c>
      <c r="G19" s="22">
        <v>86960.54</v>
      </c>
      <c r="H19" s="22">
        <v>6941.83</v>
      </c>
      <c r="I19" s="23">
        <v>3.24</v>
      </c>
    </row>
    <row r="20" spans="1:9" ht="15" customHeight="1" x14ac:dyDescent="0.2">
      <c r="A20" s="67"/>
      <c r="B20" s="19" t="s">
        <v>115</v>
      </c>
      <c r="C20" s="21">
        <v>4942</v>
      </c>
      <c r="D20" s="22">
        <v>702895407</v>
      </c>
      <c r="E20" s="22">
        <v>73468465</v>
      </c>
      <c r="F20" s="21">
        <v>17709</v>
      </c>
      <c r="G20" s="22">
        <v>142228.94</v>
      </c>
      <c r="H20" s="22">
        <v>14866.14</v>
      </c>
      <c r="I20" s="23">
        <v>3.58</v>
      </c>
    </row>
    <row r="21" spans="1:9" ht="15" customHeight="1" x14ac:dyDescent="0.2">
      <c r="A21" s="67"/>
      <c r="B21" s="19" t="s">
        <v>116</v>
      </c>
      <c r="C21" s="21">
        <v>491</v>
      </c>
      <c r="D21" s="22">
        <v>222486188</v>
      </c>
      <c r="E21" s="22">
        <v>39450799</v>
      </c>
      <c r="F21" s="21">
        <v>1841</v>
      </c>
      <c r="G21" s="22">
        <v>453128.69</v>
      </c>
      <c r="H21" s="22">
        <v>80347.86</v>
      </c>
      <c r="I21" s="23">
        <v>3.75</v>
      </c>
    </row>
    <row r="22" spans="1:9" ht="15" customHeight="1" x14ac:dyDescent="0.2">
      <c r="A22" s="68" t="s">
        <v>137</v>
      </c>
      <c r="B22" s="19" t="s">
        <v>107</v>
      </c>
      <c r="C22" s="21">
        <v>3847</v>
      </c>
      <c r="D22" s="22">
        <v>4772942</v>
      </c>
      <c r="E22" s="22">
        <v>66822</v>
      </c>
      <c r="F22" s="21">
        <v>4767</v>
      </c>
      <c r="G22" s="22">
        <v>1240.69</v>
      </c>
      <c r="H22" s="22">
        <v>17.37</v>
      </c>
      <c r="I22" s="23">
        <v>1.24</v>
      </c>
    </row>
    <row r="23" spans="1:9" ht="15" customHeight="1" x14ac:dyDescent="0.2">
      <c r="A23" s="67"/>
      <c r="B23" s="19" t="s">
        <v>111</v>
      </c>
      <c r="C23" s="21">
        <v>6510</v>
      </c>
      <c r="D23" s="22">
        <v>113138893</v>
      </c>
      <c r="E23" s="22">
        <v>1651387</v>
      </c>
      <c r="F23" s="21">
        <v>9566</v>
      </c>
      <c r="G23" s="22">
        <v>17379.25</v>
      </c>
      <c r="H23" s="22">
        <v>253.67</v>
      </c>
      <c r="I23" s="23">
        <v>1.47</v>
      </c>
    </row>
    <row r="24" spans="1:9" ht="15" customHeight="1" x14ac:dyDescent="0.2">
      <c r="A24" s="67"/>
      <c r="B24" s="19" t="s">
        <v>112</v>
      </c>
      <c r="C24" s="21">
        <v>9986</v>
      </c>
      <c r="D24" s="22">
        <v>370087468</v>
      </c>
      <c r="E24" s="22">
        <v>17086196</v>
      </c>
      <c r="F24" s="21">
        <v>20090</v>
      </c>
      <c r="G24" s="22">
        <v>37060.629999999997</v>
      </c>
      <c r="H24" s="22">
        <v>1711.02</v>
      </c>
      <c r="I24" s="23">
        <v>2.0099999999999998</v>
      </c>
    </row>
    <row r="25" spans="1:9" ht="15" customHeight="1" x14ac:dyDescent="0.2">
      <c r="A25" s="67"/>
      <c r="B25" s="19" t="s">
        <v>113</v>
      </c>
      <c r="C25" s="21">
        <v>7257</v>
      </c>
      <c r="D25" s="22">
        <v>447880179</v>
      </c>
      <c r="E25" s="22">
        <v>29852247</v>
      </c>
      <c r="F25" s="21">
        <v>19732</v>
      </c>
      <c r="G25" s="22">
        <v>61716.99</v>
      </c>
      <c r="H25" s="22">
        <v>4113.58</v>
      </c>
      <c r="I25" s="23">
        <v>2.72</v>
      </c>
    </row>
    <row r="26" spans="1:9" ht="15" customHeight="1" x14ac:dyDescent="0.2">
      <c r="A26" s="67"/>
      <c r="B26" s="19" t="s">
        <v>114</v>
      </c>
      <c r="C26" s="21">
        <v>5397</v>
      </c>
      <c r="D26" s="22">
        <v>468661729</v>
      </c>
      <c r="E26" s="22">
        <v>36867323</v>
      </c>
      <c r="F26" s="21">
        <v>17393</v>
      </c>
      <c r="G26" s="22">
        <v>86837.45</v>
      </c>
      <c r="H26" s="22">
        <v>6831.08</v>
      </c>
      <c r="I26" s="23">
        <v>3.22</v>
      </c>
    </row>
    <row r="27" spans="1:9" ht="15" customHeight="1" x14ac:dyDescent="0.2">
      <c r="A27" s="67"/>
      <c r="B27" s="19" t="s">
        <v>115</v>
      </c>
      <c r="C27" s="21">
        <v>9266</v>
      </c>
      <c r="D27" s="22">
        <v>1328396883</v>
      </c>
      <c r="E27" s="22">
        <v>138558174</v>
      </c>
      <c r="F27" s="21">
        <v>33861</v>
      </c>
      <c r="G27" s="22">
        <v>143362.5</v>
      </c>
      <c r="H27" s="22">
        <v>14953.4</v>
      </c>
      <c r="I27" s="23">
        <v>3.65</v>
      </c>
    </row>
    <row r="28" spans="1:9" ht="15" customHeight="1" x14ac:dyDescent="0.2">
      <c r="A28" s="67"/>
      <c r="B28" s="19" t="s">
        <v>116</v>
      </c>
      <c r="C28" s="21">
        <v>1378</v>
      </c>
      <c r="D28" s="22">
        <v>700676390</v>
      </c>
      <c r="E28" s="22">
        <v>135233669</v>
      </c>
      <c r="F28" s="21">
        <v>5321</v>
      </c>
      <c r="G28" s="22">
        <v>508473.43</v>
      </c>
      <c r="H28" s="22">
        <v>98137.64</v>
      </c>
      <c r="I28" s="23">
        <v>3.86</v>
      </c>
    </row>
    <row r="29" spans="1:9" ht="15" customHeight="1" x14ac:dyDescent="0.2">
      <c r="A29" s="68" t="s">
        <v>138</v>
      </c>
      <c r="B29" s="19" t="s">
        <v>107</v>
      </c>
      <c r="C29" s="21">
        <v>839</v>
      </c>
      <c r="D29" s="22">
        <v>1759812</v>
      </c>
      <c r="E29" s="22">
        <v>5498</v>
      </c>
      <c r="F29" s="21">
        <v>1335</v>
      </c>
      <c r="G29" s="22">
        <v>2097.5100000000002</v>
      </c>
      <c r="H29" s="22">
        <v>6.55</v>
      </c>
      <c r="I29" s="23">
        <v>1.59</v>
      </c>
    </row>
    <row r="30" spans="1:9" ht="15" customHeight="1" x14ac:dyDescent="0.2">
      <c r="A30" s="67"/>
      <c r="B30" s="19" t="s">
        <v>111</v>
      </c>
      <c r="C30" s="21">
        <v>1305</v>
      </c>
      <c r="D30" s="22">
        <v>22650409</v>
      </c>
      <c r="E30" s="22">
        <v>341437</v>
      </c>
      <c r="F30" s="21">
        <v>2209</v>
      </c>
      <c r="G30" s="22">
        <v>17356.64</v>
      </c>
      <c r="H30" s="22">
        <v>261.64</v>
      </c>
      <c r="I30" s="23">
        <v>1.69</v>
      </c>
    </row>
    <row r="31" spans="1:9" ht="15" customHeight="1" x14ac:dyDescent="0.2">
      <c r="A31" s="67"/>
      <c r="B31" s="19" t="s">
        <v>112</v>
      </c>
      <c r="C31" s="21">
        <v>1647</v>
      </c>
      <c r="D31" s="22">
        <v>60625476</v>
      </c>
      <c r="E31" s="22">
        <v>2885536</v>
      </c>
      <c r="F31" s="21">
        <v>3295</v>
      </c>
      <c r="G31" s="22">
        <v>36809.64</v>
      </c>
      <c r="H31" s="22">
        <v>1752</v>
      </c>
      <c r="I31" s="23">
        <v>2</v>
      </c>
    </row>
    <row r="32" spans="1:9" ht="15" customHeight="1" x14ac:dyDescent="0.2">
      <c r="A32" s="67"/>
      <c r="B32" s="19" t="s">
        <v>113</v>
      </c>
      <c r="C32" s="21">
        <v>1168</v>
      </c>
      <c r="D32" s="22">
        <v>72417942</v>
      </c>
      <c r="E32" s="22">
        <v>5179782</v>
      </c>
      <c r="F32" s="21">
        <v>2897</v>
      </c>
      <c r="G32" s="22">
        <v>62001.66</v>
      </c>
      <c r="H32" s="22">
        <v>4434.74</v>
      </c>
      <c r="I32" s="23">
        <v>2.48</v>
      </c>
    </row>
    <row r="33" spans="1:9" ht="15" customHeight="1" x14ac:dyDescent="0.2">
      <c r="A33" s="67"/>
      <c r="B33" s="19" t="s">
        <v>114</v>
      </c>
      <c r="C33" s="21">
        <v>817</v>
      </c>
      <c r="D33" s="22">
        <v>71030358</v>
      </c>
      <c r="E33" s="22">
        <v>5919809</v>
      </c>
      <c r="F33" s="21">
        <v>2415</v>
      </c>
      <c r="G33" s="22">
        <v>86940.46</v>
      </c>
      <c r="H33" s="22">
        <v>7245.79</v>
      </c>
      <c r="I33" s="23">
        <v>2.96</v>
      </c>
    </row>
    <row r="34" spans="1:9" ht="15" customHeight="1" x14ac:dyDescent="0.2">
      <c r="A34" s="67"/>
      <c r="B34" s="19" t="s">
        <v>115</v>
      </c>
      <c r="C34" s="21">
        <v>1297</v>
      </c>
      <c r="D34" s="22">
        <v>180443524</v>
      </c>
      <c r="E34" s="22">
        <v>19556016</v>
      </c>
      <c r="F34" s="21">
        <v>4094</v>
      </c>
      <c r="G34" s="22">
        <v>139123.76999999999</v>
      </c>
      <c r="H34" s="22">
        <v>15077.88</v>
      </c>
      <c r="I34" s="23">
        <v>3.16</v>
      </c>
    </row>
    <row r="35" spans="1:9" ht="15" customHeight="1" x14ac:dyDescent="0.2">
      <c r="A35" s="67"/>
      <c r="B35" s="19" t="s">
        <v>116</v>
      </c>
      <c r="C35" s="21">
        <v>112</v>
      </c>
      <c r="D35" s="22">
        <v>53519896</v>
      </c>
      <c r="E35" s="22">
        <v>11621643</v>
      </c>
      <c r="F35" s="21">
        <v>380</v>
      </c>
      <c r="G35" s="22">
        <v>477856.21</v>
      </c>
      <c r="H35" s="22">
        <v>103764.67</v>
      </c>
      <c r="I35" s="23">
        <v>3.39</v>
      </c>
    </row>
    <row r="36" spans="1:9" ht="15" customHeight="1" x14ac:dyDescent="0.2">
      <c r="A36" s="68" t="s">
        <v>139</v>
      </c>
      <c r="B36" s="19" t="s">
        <v>107</v>
      </c>
      <c r="C36" s="21" t="s">
        <v>626</v>
      </c>
      <c r="D36" s="21" t="s">
        <v>626</v>
      </c>
      <c r="E36" s="21" t="s">
        <v>626</v>
      </c>
      <c r="F36" s="21" t="s">
        <v>626</v>
      </c>
      <c r="G36" s="21" t="s">
        <v>626</v>
      </c>
      <c r="H36" s="21" t="s">
        <v>626</v>
      </c>
      <c r="I36" s="21" t="s">
        <v>626</v>
      </c>
    </row>
    <row r="37" spans="1:9" ht="15" customHeight="1" x14ac:dyDescent="0.2">
      <c r="A37" s="67"/>
      <c r="B37" s="19" t="s">
        <v>111</v>
      </c>
      <c r="C37" s="21" t="s">
        <v>626</v>
      </c>
      <c r="D37" s="21" t="s">
        <v>626</v>
      </c>
      <c r="E37" s="21" t="s">
        <v>626</v>
      </c>
      <c r="F37" s="21" t="s">
        <v>626</v>
      </c>
      <c r="G37" s="21" t="s">
        <v>626</v>
      </c>
      <c r="H37" s="21" t="s">
        <v>626</v>
      </c>
      <c r="I37" s="21" t="s">
        <v>626</v>
      </c>
    </row>
    <row r="38" spans="1:9" ht="15" customHeight="1" x14ac:dyDescent="0.2">
      <c r="A38" s="67"/>
      <c r="B38" s="19" t="s">
        <v>112</v>
      </c>
      <c r="C38" s="21" t="s">
        <v>626</v>
      </c>
      <c r="D38" s="21" t="s">
        <v>626</v>
      </c>
      <c r="E38" s="21" t="s">
        <v>626</v>
      </c>
      <c r="F38" s="21" t="s">
        <v>626</v>
      </c>
      <c r="G38" s="21" t="s">
        <v>626</v>
      </c>
      <c r="H38" s="21" t="s">
        <v>626</v>
      </c>
      <c r="I38" s="21" t="s">
        <v>626</v>
      </c>
    </row>
    <row r="39" spans="1:9" ht="15" customHeight="1" x14ac:dyDescent="0.2">
      <c r="A39" s="67"/>
      <c r="B39" s="19" t="s">
        <v>113</v>
      </c>
      <c r="C39" s="21" t="s">
        <v>626</v>
      </c>
      <c r="D39" s="21" t="s">
        <v>626</v>
      </c>
      <c r="E39" s="21" t="s">
        <v>626</v>
      </c>
      <c r="F39" s="21" t="s">
        <v>626</v>
      </c>
      <c r="G39" s="21" t="s">
        <v>626</v>
      </c>
      <c r="H39" s="21" t="s">
        <v>626</v>
      </c>
      <c r="I39" s="21" t="s">
        <v>626</v>
      </c>
    </row>
    <row r="40" spans="1:9" ht="15" customHeight="1" x14ac:dyDescent="0.2">
      <c r="A40" s="67"/>
      <c r="B40" s="19" t="s">
        <v>114</v>
      </c>
      <c r="C40" s="21" t="s">
        <v>626</v>
      </c>
      <c r="D40" s="21" t="s">
        <v>626</v>
      </c>
      <c r="E40" s="21" t="s">
        <v>626</v>
      </c>
      <c r="F40" s="21" t="s">
        <v>626</v>
      </c>
      <c r="G40" s="21" t="s">
        <v>626</v>
      </c>
      <c r="H40" s="21" t="s">
        <v>626</v>
      </c>
      <c r="I40" s="21" t="s">
        <v>626</v>
      </c>
    </row>
    <row r="41" spans="1:9" ht="15" customHeight="1" x14ac:dyDescent="0.2">
      <c r="A41" s="67"/>
      <c r="B41" s="19" t="s">
        <v>115</v>
      </c>
      <c r="C41" s="21" t="s">
        <v>626</v>
      </c>
      <c r="D41" s="21" t="s">
        <v>626</v>
      </c>
      <c r="E41" s="21" t="s">
        <v>626</v>
      </c>
      <c r="F41" s="21" t="s">
        <v>626</v>
      </c>
      <c r="G41" s="21" t="s">
        <v>626</v>
      </c>
      <c r="H41" s="21" t="s">
        <v>626</v>
      </c>
      <c r="I41" s="21" t="s">
        <v>626</v>
      </c>
    </row>
    <row r="42" spans="1:9" ht="15" customHeight="1" x14ac:dyDescent="0.2">
      <c r="A42" s="67"/>
      <c r="B42" s="19" t="s">
        <v>116</v>
      </c>
      <c r="C42" s="21" t="s">
        <v>626</v>
      </c>
      <c r="D42" s="21" t="s">
        <v>626</v>
      </c>
      <c r="E42" s="21" t="s">
        <v>626</v>
      </c>
      <c r="F42" s="21" t="s">
        <v>626</v>
      </c>
      <c r="G42" s="21" t="s">
        <v>626</v>
      </c>
      <c r="H42" s="21" t="s">
        <v>626</v>
      </c>
      <c r="I42" s="21" t="s">
        <v>626</v>
      </c>
    </row>
    <row r="43" spans="1:9" ht="15" customHeight="1" x14ac:dyDescent="0.2">
      <c r="A43" s="68" t="s">
        <v>140</v>
      </c>
      <c r="B43" s="19" t="s">
        <v>107</v>
      </c>
      <c r="C43" s="21">
        <v>6706</v>
      </c>
      <c r="D43" s="22">
        <v>-7024484</v>
      </c>
      <c r="E43" s="22">
        <v>211874</v>
      </c>
      <c r="F43" s="21">
        <v>9360</v>
      </c>
      <c r="G43" s="22">
        <v>-1047.49</v>
      </c>
      <c r="H43" s="22">
        <v>31.59</v>
      </c>
      <c r="I43" s="23">
        <v>1.4</v>
      </c>
    </row>
    <row r="44" spans="1:9" ht="15" customHeight="1" x14ac:dyDescent="0.2">
      <c r="A44" s="67"/>
      <c r="B44" s="19" t="s">
        <v>111</v>
      </c>
      <c r="C44" s="21">
        <v>11196</v>
      </c>
      <c r="D44" s="22">
        <v>197825208</v>
      </c>
      <c r="E44" s="22">
        <v>3439498</v>
      </c>
      <c r="F44" s="21">
        <v>17095</v>
      </c>
      <c r="G44" s="22">
        <v>17669.28</v>
      </c>
      <c r="H44" s="22">
        <v>307.20999999999998</v>
      </c>
      <c r="I44" s="23">
        <v>1.53</v>
      </c>
    </row>
    <row r="45" spans="1:9" ht="15" customHeight="1" x14ac:dyDescent="0.2">
      <c r="A45" s="67"/>
      <c r="B45" s="19" t="s">
        <v>112</v>
      </c>
      <c r="C45" s="21">
        <v>21504</v>
      </c>
      <c r="D45" s="22">
        <v>800415616</v>
      </c>
      <c r="E45" s="22">
        <v>41167116</v>
      </c>
      <c r="F45" s="21">
        <v>40288</v>
      </c>
      <c r="G45" s="22">
        <v>37221.71</v>
      </c>
      <c r="H45" s="22">
        <v>1914.39</v>
      </c>
      <c r="I45" s="23">
        <v>1.87</v>
      </c>
    </row>
    <row r="46" spans="1:9" ht="15" customHeight="1" x14ac:dyDescent="0.2">
      <c r="A46" s="67"/>
      <c r="B46" s="19" t="s">
        <v>113</v>
      </c>
      <c r="C46" s="21">
        <v>18585</v>
      </c>
      <c r="D46" s="22">
        <v>1155963902</v>
      </c>
      <c r="E46" s="22">
        <v>84125067</v>
      </c>
      <c r="F46" s="21">
        <v>45151</v>
      </c>
      <c r="G46" s="22">
        <v>62198.76</v>
      </c>
      <c r="H46" s="22">
        <v>4526.5</v>
      </c>
      <c r="I46" s="23">
        <v>2.4300000000000002</v>
      </c>
    </row>
    <row r="47" spans="1:9" ht="15" customHeight="1" x14ac:dyDescent="0.2">
      <c r="A47" s="67"/>
      <c r="B47" s="19" t="s">
        <v>114</v>
      </c>
      <c r="C47" s="21">
        <v>15434</v>
      </c>
      <c r="D47" s="22">
        <v>1343212384</v>
      </c>
      <c r="E47" s="22">
        <v>112428323</v>
      </c>
      <c r="F47" s="21">
        <v>45869</v>
      </c>
      <c r="G47" s="22">
        <v>87029.440000000002</v>
      </c>
      <c r="H47" s="22">
        <v>7284.46</v>
      </c>
      <c r="I47" s="23">
        <v>2.97</v>
      </c>
    </row>
    <row r="48" spans="1:9" ht="15" customHeight="1" x14ac:dyDescent="0.2">
      <c r="A48" s="67"/>
      <c r="B48" s="19" t="s">
        <v>115</v>
      </c>
      <c r="C48" s="21">
        <v>34650</v>
      </c>
      <c r="D48" s="22">
        <v>5133398133</v>
      </c>
      <c r="E48" s="22">
        <v>566755535</v>
      </c>
      <c r="F48" s="21">
        <v>122550</v>
      </c>
      <c r="G48" s="22">
        <v>148150.01999999999</v>
      </c>
      <c r="H48" s="22">
        <v>16356.58</v>
      </c>
      <c r="I48" s="23">
        <v>3.54</v>
      </c>
    </row>
    <row r="49" spans="1:9" ht="15" customHeight="1" x14ac:dyDescent="0.2">
      <c r="A49" s="67"/>
      <c r="B49" s="19" t="s">
        <v>116</v>
      </c>
      <c r="C49" s="21">
        <v>6111</v>
      </c>
      <c r="D49" s="22">
        <v>3099146968</v>
      </c>
      <c r="E49" s="22">
        <v>621427650</v>
      </c>
      <c r="F49" s="21">
        <v>24025</v>
      </c>
      <c r="G49" s="22">
        <v>507142.36</v>
      </c>
      <c r="H49" s="22">
        <v>101690.01</v>
      </c>
      <c r="I49" s="23">
        <v>3.93</v>
      </c>
    </row>
    <row r="50" spans="1:9" ht="15" customHeight="1" x14ac:dyDescent="0.2">
      <c r="A50" s="68" t="s">
        <v>141</v>
      </c>
      <c r="B50" s="19" t="s">
        <v>107</v>
      </c>
      <c r="C50" s="21">
        <v>869</v>
      </c>
      <c r="D50" s="22">
        <v>-8451197</v>
      </c>
      <c r="E50" s="22">
        <v>45147</v>
      </c>
      <c r="F50" s="21">
        <v>1603</v>
      </c>
      <c r="G50" s="22">
        <v>-9725.2000000000007</v>
      </c>
      <c r="H50" s="22">
        <v>51.95</v>
      </c>
      <c r="I50" s="23">
        <v>1.84</v>
      </c>
    </row>
    <row r="51" spans="1:9" ht="15" customHeight="1" x14ac:dyDescent="0.2">
      <c r="A51" s="67"/>
      <c r="B51" s="19" t="s">
        <v>111</v>
      </c>
      <c r="C51" s="21">
        <v>982</v>
      </c>
      <c r="D51" s="22">
        <v>16818535</v>
      </c>
      <c r="E51" s="22">
        <v>219117</v>
      </c>
      <c r="F51" s="21">
        <v>1868</v>
      </c>
      <c r="G51" s="22">
        <v>17126.82</v>
      </c>
      <c r="H51" s="22">
        <v>223.13</v>
      </c>
      <c r="I51" s="23">
        <v>1.9</v>
      </c>
    </row>
    <row r="52" spans="1:9" ht="15" customHeight="1" x14ac:dyDescent="0.2">
      <c r="A52" s="67"/>
      <c r="B52" s="19" t="s">
        <v>112</v>
      </c>
      <c r="C52" s="21">
        <v>1355</v>
      </c>
      <c r="D52" s="22">
        <v>49957001</v>
      </c>
      <c r="E52" s="22">
        <v>2238650</v>
      </c>
      <c r="F52" s="21">
        <v>3170</v>
      </c>
      <c r="G52" s="22">
        <v>36868.639999999999</v>
      </c>
      <c r="H52" s="22">
        <v>1652.14</v>
      </c>
      <c r="I52" s="23">
        <v>2.34</v>
      </c>
    </row>
    <row r="53" spans="1:9" ht="15" customHeight="1" x14ac:dyDescent="0.2">
      <c r="A53" s="67"/>
      <c r="B53" s="19" t="s">
        <v>113</v>
      </c>
      <c r="C53" s="21">
        <v>1159</v>
      </c>
      <c r="D53" s="22">
        <v>71749727</v>
      </c>
      <c r="E53" s="22">
        <v>4948277</v>
      </c>
      <c r="F53" s="21">
        <v>3437</v>
      </c>
      <c r="G53" s="22">
        <v>61906.58</v>
      </c>
      <c r="H53" s="22">
        <v>4269.4399999999996</v>
      </c>
      <c r="I53" s="23">
        <v>2.97</v>
      </c>
    </row>
    <row r="54" spans="1:9" ht="15" customHeight="1" x14ac:dyDescent="0.2">
      <c r="A54" s="67"/>
      <c r="B54" s="19" t="s">
        <v>114</v>
      </c>
      <c r="C54" s="21">
        <v>943</v>
      </c>
      <c r="D54" s="22">
        <v>81641837</v>
      </c>
      <c r="E54" s="22">
        <v>6758409</v>
      </c>
      <c r="F54" s="21">
        <v>3182</v>
      </c>
      <c r="G54" s="22">
        <v>86576.71</v>
      </c>
      <c r="H54" s="22">
        <v>7166.92</v>
      </c>
      <c r="I54" s="23">
        <v>3.37</v>
      </c>
    </row>
    <row r="55" spans="1:9" ht="15" customHeight="1" x14ac:dyDescent="0.2">
      <c r="A55" s="67"/>
      <c r="B55" s="19" t="s">
        <v>115</v>
      </c>
      <c r="C55" s="21">
        <v>1275</v>
      </c>
      <c r="D55" s="22">
        <v>177333629</v>
      </c>
      <c r="E55" s="22">
        <v>18863841</v>
      </c>
      <c r="F55" s="21">
        <v>4532</v>
      </c>
      <c r="G55" s="22">
        <v>139085.20000000001</v>
      </c>
      <c r="H55" s="22">
        <v>14795.17</v>
      </c>
      <c r="I55" s="23">
        <v>3.55</v>
      </c>
    </row>
    <row r="56" spans="1:9" ht="15" customHeight="1" x14ac:dyDescent="0.2">
      <c r="A56" s="67"/>
      <c r="B56" s="19" t="s">
        <v>116</v>
      </c>
      <c r="C56" s="21">
        <v>147</v>
      </c>
      <c r="D56" s="22">
        <v>65206569</v>
      </c>
      <c r="E56" s="22">
        <v>12010080</v>
      </c>
      <c r="F56" s="21">
        <v>532</v>
      </c>
      <c r="G56" s="22">
        <v>443582.1</v>
      </c>
      <c r="H56" s="22">
        <v>81701.22</v>
      </c>
      <c r="I56" s="23">
        <v>3.62</v>
      </c>
    </row>
    <row r="57" spans="1:9" ht="15" customHeight="1" x14ac:dyDescent="0.2">
      <c r="A57" s="68" t="s">
        <v>142</v>
      </c>
      <c r="B57" s="19" t="s">
        <v>107</v>
      </c>
      <c r="C57" s="21">
        <v>325</v>
      </c>
      <c r="D57" s="22">
        <v>-116221</v>
      </c>
      <c r="E57" s="22">
        <v>14236</v>
      </c>
      <c r="F57" s="21">
        <v>492</v>
      </c>
      <c r="G57" s="22">
        <v>-357.6</v>
      </c>
      <c r="H57" s="22">
        <v>43.8</v>
      </c>
      <c r="I57" s="23">
        <v>1.51</v>
      </c>
    </row>
    <row r="58" spans="1:9" ht="15" customHeight="1" x14ac:dyDescent="0.2">
      <c r="A58" s="67"/>
      <c r="B58" s="19" t="s">
        <v>111</v>
      </c>
      <c r="C58" s="21">
        <v>504</v>
      </c>
      <c r="D58" s="22">
        <v>8846465</v>
      </c>
      <c r="E58" s="22">
        <v>130473</v>
      </c>
      <c r="F58" s="21">
        <v>891</v>
      </c>
      <c r="G58" s="22">
        <v>17552.509999999998</v>
      </c>
      <c r="H58" s="22">
        <v>258.88</v>
      </c>
      <c r="I58" s="23">
        <v>1.77</v>
      </c>
    </row>
    <row r="59" spans="1:9" ht="15" customHeight="1" x14ac:dyDescent="0.2">
      <c r="A59" s="67"/>
      <c r="B59" s="19" t="s">
        <v>112</v>
      </c>
      <c r="C59" s="21">
        <v>697</v>
      </c>
      <c r="D59" s="22">
        <v>26007861</v>
      </c>
      <c r="E59" s="22">
        <v>1116019</v>
      </c>
      <c r="F59" s="21">
        <v>1541</v>
      </c>
      <c r="G59" s="22">
        <v>37314</v>
      </c>
      <c r="H59" s="22">
        <v>1601.18</v>
      </c>
      <c r="I59" s="23">
        <v>2.21</v>
      </c>
    </row>
    <row r="60" spans="1:9" ht="15" customHeight="1" x14ac:dyDescent="0.2">
      <c r="A60" s="67"/>
      <c r="B60" s="19" t="s">
        <v>113</v>
      </c>
      <c r="C60" s="21">
        <v>608</v>
      </c>
      <c r="D60" s="22">
        <v>37753229</v>
      </c>
      <c r="E60" s="22">
        <v>2482628</v>
      </c>
      <c r="F60" s="21">
        <v>1707</v>
      </c>
      <c r="G60" s="22">
        <v>62094.13</v>
      </c>
      <c r="H60" s="22">
        <v>4083.27</v>
      </c>
      <c r="I60" s="23">
        <v>2.81</v>
      </c>
    </row>
    <row r="61" spans="1:9" ht="15" customHeight="1" x14ac:dyDescent="0.2">
      <c r="A61" s="67"/>
      <c r="B61" s="19" t="s">
        <v>114</v>
      </c>
      <c r="C61" s="21">
        <v>450</v>
      </c>
      <c r="D61" s="22">
        <v>39063397</v>
      </c>
      <c r="E61" s="22">
        <v>3124919</v>
      </c>
      <c r="F61" s="21">
        <v>1469</v>
      </c>
      <c r="G61" s="22">
        <v>86807.55</v>
      </c>
      <c r="H61" s="22">
        <v>6944.26</v>
      </c>
      <c r="I61" s="23">
        <v>3.26</v>
      </c>
    </row>
    <row r="62" spans="1:9" ht="15" customHeight="1" x14ac:dyDescent="0.2">
      <c r="A62" s="67"/>
      <c r="B62" s="19" t="s">
        <v>115</v>
      </c>
      <c r="C62" s="21">
        <v>680</v>
      </c>
      <c r="D62" s="22">
        <v>92728851</v>
      </c>
      <c r="E62" s="22">
        <v>9606184</v>
      </c>
      <c r="F62" s="21">
        <v>2430</v>
      </c>
      <c r="G62" s="22">
        <v>136365.96</v>
      </c>
      <c r="H62" s="22">
        <v>14126.74</v>
      </c>
      <c r="I62" s="23">
        <v>3.57</v>
      </c>
    </row>
    <row r="63" spans="1:9" ht="15" customHeight="1" x14ac:dyDescent="0.2">
      <c r="A63" s="67"/>
      <c r="B63" s="19" t="s">
        <v>116</v>
      </c>
      <c r="C63" s="21">
        <v>29</v>
      </c>
      <c r="D63" s="22">
        <v>11835669</v>
      </c>
      <c r="E63" s="22">
        <v>1856958</v>
      </c>
      <c r="F63" s="21">
        <v>113</v>
      </c>
      <c r="G63" s="22">
        <v>408126.52</v>
      </c>
      <c r="H63" s="22">
        <v>64033.03</v>
      </c>
      <c r="I63" s="23">
        <v>3.9</v>
      </c>
    </row>
    <row r="64" spans="1:9" ht="15" customHeight="1" x14ac:dyDescent="0.2">
      <c r="A64" s="68" t="s">
        <v>143</v>
      </c>
      <c r="B64" s="19" t="s">
        <v>107</v>
      </c>
      <c r="C64" s="21">
        <v>223</v>
      </c>
      <c r="D64" s="22">
        <v>-613932</v>
      </c>
      <c r="E64" s="22">
        <v>12200</v>
      </c>
      <c r="F64" s="21">
        <v>333</v>
      </c>
      <c r="G64" s="22">
        <v>-2753.06</v>
      </c>
      <c r="H64" s="22">
        <v>54.71</v>
      </c>
      <c r="I64" s="23">
        <v>1.49</v>
      </c>
    </row>
    <row r="65" spans="1:9" ht="15" customHeight="1" x14ac:dyDescent="0.2">
      <c r="A65" s="67"/>
      <c r="B65" s="19" t="s">
        <v>111</v>
      </c>
      <c r="C65" s="21">
        <v>341</v>
      </c>
      <c r="D65" s="22">
        <v>5755270</v>
      </c>
      <c r="E65" s="22">
        <v>75064</v>
      </c>
      <c r="F65" s="21">
        <v>545</v>
      </c>
      <c r="G65" s="22">
        <v>16877.62</v>
      </c>
      <c r="H65" s="22">
        <v>220.13</v>
      </c>
      <c r="I65" s="23">
        <v>1.6</v>
      </c>
    </row>
    <row r="66" spans="1:9" ht="15" customHeight="1" x14ac:dyDescent="0.2">
      <c r="A66" s="67"/>
      <c r="B66" s="19" t="s">
        <v>112</v>
      </c>
      <c r="C66" s="21">
        <v>429</v>
      </c>
      <c r="D66" s="22">
        <v>15810846</v>
      </c>
      <c r="E66" s="22">
        <v>718744</v>
      </c>
      <c r="F66" s="21">
        <v>879</v>
      </c>
      <c r="G66" s="22">
        <v>36855.120000000003</v>
      </c>
      <c r="H66" s="22">
        <v>1675.39</v>
      </c>
      <c r="I66" s="23">
        <v>2.0499999999999998</v>
      </c>
    </row>
    <row r="67" spans="1:9" ht="15" customHeight="1" x14ac:dyDescent="0.2">
      <c r="A67" s="67"/>
      <c r="B67" s="19" t="s">
        <v>113</v>
      </c>
      <c r="C67" s="21">
        <v>271</v>
      </c>
      <c r="D67" s="22">
        <v>16832916</v>
      </c>
      <c r="E67" s="22">
        <v>1125656</v>
      </c>
      <c r="F67" s="21">
        <v>708</v>
      </c>
      <c r="G67" s="22">
        <v>62114.080000000002</v>
      </c>
      <c r="H67" s="22">
        <v>4153.71</v>
      </c>
      <c r="I67" s="23">
        <v>2.61</v>
      </c>
    </row>
    <row r="68" spans="1:9" ht="15" customHeight="1" x14ac:dyDescent="0.2">
      <c r="A68" s="67"/>
      <c r="B68" s="19" t="s">
        <v>114</v>
      </c>
      <c r="C68" s="21">
        <v>197</v>
      </c>
      <c r="D68" s="22">
        <v>16920552</v>
      </c>
      <c r="E68" s="22">
        <v>1293864</v>
      </c>
      <c r="F68" s="21">
        <v>625</v>
      </c>
      <c r="G68" s="22">
        <v>85891.13</v>
      </c>
      <c r="H68" s="22">
        <v>6567.84</v>
      </c>
      <c r="I68" s="23">
        <v>3.17</v>
      </c>
    </row>
    <row r="69" spans="1:9" ht="15" customHeight="1" x14ac:dyDescent="0.2">
      <c r="A69" s="67"/>
      <c r="B69" s="19" t="s">
        <v>115</v>
      </c>
      <c r="C69" s="21">
        <v>310</v>
      </c>
      <c r="D69" s="22">
        <v>44002820</v>
      </c>
      <c r="E69" s="22">
        <v>4474018</v>
      </c>
      <c r="F69" s="21">
        <v>954</v>
      </c>
      <c r="G69" s="22">
        <v>141944.57999999999</v>
      </c>
      <c r="H69" s="22">
        <v>14432.32</v>
      </c>
      <c r="I69" s="23">
        <v>3.08</v>
      </c>
    </row>
    <row r="70" spans="1:9" ht="15" customHeight="1" x14ac:dyDescent="0.2">
      <c r="A70" s="67"/>
      <c r="B70" s="19" t="s">
        <v>116</v>
      </c>
      <c r="C70" s="21">
        <v>45</v>
      </c>
      <c r="D70" s="22">
        <v>25806755</v>
      </c>
      <c r="E70" s="22">
        <v>5164344</v>
      </c>
      <c r="F70" s="21">
        <v>168</v>
      </c>
      <c r="G70" s="22">
        <v>573483.43999999994</v>
      </c>
      <c r="H70" s="22">
        <v>114763.2</v>
      </c>
      <c r="I70" s="23">
        <v>3.73</v>
      </c>
    </row>
    <row r="71" spans="1:9" ht="15" customHeight="1" x14ac:dyDescent="0.2">
      <c r="A71" s="68" t="s">
        <v>144</v>
      </c>
      <c r="B71" s="19" t="s">
        <v>107</v>
      </c>
      <c r="C71" s="21">
        <v>353</v>
      </c>
      <c r="D71" s="22">
        <v>-502373</v>
      </c>
      <c r="E71" s="22">
        <v>7656</v>
      </c>
      <c r="F71" s="21">
        <v>464</v>
      </c>
      <c r="G71" s="22">
        <v>-1423.15</v>
      </c>
      <c r="H71" s="22">
        <v>21.69</v>
      </c>
      <c r="I71" s="23">
        <v>1.31</v>
      </c>
    </row>
    <row r="72" spans="1:9" ht="15" customHeight="1" x14ac:dyDescent="0.2">
      <c r="A72" s="67"/>
      <c r="B72" s="19" t="s">
        <v>111</v>
      </c>
      <c r="C72" s="21">
        <v>735</v>
      </c>
      <c r="D72" s="22">
        <v>13211771</v>
      </c>
      <c r="E72" s="22">
        <v>287328</v>
      </c>
      <c r="F72" s="21">
        <v>967</v>
      </c>
      <c r="G72" s="22">
        <v>17975.2</v>
      </c>
      <c r="H72" s="22">
        <v>390.92</v>
      </c>
      <c r="I72" s="23">
        <v>1.32</v>
      </c>
    </row>
    <row r="73" spans="1:9" ht="15" customHeight="1" x14ac:dyDescent="0.2">
      <c r="A73" s="67"/>
      <c r="B73" s="19" t="s">
        <v>112</v>
      </c>
      <c r="C73" s="21">
        <v>1275</v>
      </c>
      <c r="D73" s="22">
        <v>46876695</v>
      </c>
      <c r="E73" s="22">
        <v>2741620</v>
      </c>
      <c r="F73" s="21">
        <v>1954</v>
      </c>
      <c r="G73" s="22">
        <v>36766.04</v>
      </c>
      <c r="H73" s="22">
        <v>2150.29</v>
      </c>
      <c r="I73" s="23">
        <v>1.53</v>
      </c>
    </row>
    <row r="74" spans="1:9" ht="15" customHeight="1" x14ac:dyDescent="0.2">
      <c r="A74" s="67"/>
      <c r="B74" s="19" t="s">
        <v>113</v>
      </c>
      <c r="C74" s="21">
        <v>752</v>
      </c>
      <c r="D74" s="22">
        <v>45727514</v>
      </c>
      <c r="E74" s="22">
        <v>5945462</v>
      </c>
      <c r="F74" s="21">
        <v>1477</v>
      </c>
      <c r="G74" s="22">
        <v>60807.86</v>
      </c>
      <c r="H74" s="22">
        <v>7906.2</v>
      </c>
      <c r="I74" s="23">
        <v>1.96</v>
      </c>
    </row>
    <row r="75" spans="1:9" ht="15" customHeight="1" x14ac:dyDescent="0.2">
      <c r="A75" s="67"/>
      <c r="B75" s="19" t="s">
        <v>114</v>
      </c>
      <c r="C75" s="21">
        <v>429</v>
      </c>
      <c r="D75" s="22">
        <v>36900691</v>
      </c>
      <c r="E75" s="22">
        <v>3243529</v>
      </c>
      <c r="F75" s="21">
        <v>987</v>
      </c>
      <c r="G75" s="22">
        <v>86015.6</v>
      </c>
      <c r="H75" s="22">
        <v>7560.67</v>
      </c>
      <c r="I75" s="23">
        <v>2.2999999999999998</v>
      </c>
    </row>
    <row r="76" spans="1:9" ht="15" customHeight="1" x14ac:dyDescent="0.2">
      <c r="A76" s="67"/>
      <c r="B76" s="19" t="s">
        <v>115</v>
      </c>
      <c r="C76" s="21">
        <v>713</v>
      </c>
      <c r="D76" s="22">
        <v>103721054</v>
      </c>
      <c r="E76" s="22">
        <v>11731831</v>
      </c>
      <c r="F76" s="21">
        <v>1907</v>
      </c>
      <c r="G76" s="22">
        <v>145471.32</v>
      </c>
      <c r="H76" s="22">
        <v>16454.18</v>
      </c>
      <c r="I76" s="23">
        <v>2.67</v>
      </c>
    </row>
    <row r="77" spans="1:9" ht="15" customHeight="1" x14ac:dyDescent="0.2">
      <c r="A77" s="67"/>
      <c r="B77" s="19" t="s">
        <v>116</v>
      </c>
      <c r="C77" s="21">
        <v>155</v>
      </c>
      <c r="D77" s="22">
        <v>74629655</v>
      </c>
      <c r="E77" s="22">
        <v>13873659</v>
      </c>
      <c r="F77" s="21">
        <v>426</v>
      </c>
      <c r="G77" s="22">
        <v>481481.65</v>
      </c>
      <c r="H77" s="22">
        <v>89507.48</v>
      </c>
      <c r="I77" s="23">
        <v>2.75</v>
      </c>
    </row>
    <row r="78" spans="1:9" ht="15" customHeight="1" x14ac:dyDescent="0.2">
      <c r="A78" s="68" t="s">
        <v>145</v>
      </c>
      <c r="B78" s="19" t="s">
        <v>107</v>
      </c>
      <c r="C78" s="21">
        <v>2184</v>
      </c>
      <c r="D78" s="22">
        <v>-644758</v>
      </c>
      <c r="E78" s="22">
        <v>34653</v>
      </c>
      <c r="F78" s="21">
        <v>3102</v>
      </c>
      <c r="G78" s="22">
        <v>-295.22000000000003</v>
      </c>
      <c r="H78" s="22">
        <v>15.87</v>
      </c>
      <c r="I78" s="23">
        <v>1.42</v>
      </c>
    </row>
    <row r="79" spans="1:9" ht="15" customHeight="1" x14ac:dyDescent="0.2">
      <c r="A79" s="67"/>
      <c r="B79" s="19" t="s">
        <v>111</v>
      </c>
      <c r="C79" s="21">
        <v>3328</v>
      </c>
      <c r="D79" s="22">
        <v>57745156</v>
      </c>
      <c r="E79" s="22">
        <v>847898</v>
      </c>
      <c r="F79" s="21">
        <v>5462</v>
      </c>
      <c r="G79" s="22">
        <v>17351.310000000001</v>
      </c>
      <c r="H79" s="22">
        <v>254.78</v>
      </c>
      <c r="I79" s="23">
        <v>1.64</v>
      </c>
    </row>
    <row r="80" spans="1:9" ht="15" customHeight="1" x14ac:dyDescent="0.2">
      <c r="A80" s="67"/>
      <c r="B80" s="19" t="s">
        <v>112</v>
      </c>
      <c r="C80" s="21">
        <v>4416</v>
      </c>
      <c r="D80" s="22">
        <v>161544660</v>
      </c>
      <c r="E80" s="22">
        <v>7186739</v>
      </c>
      <c r="F80" s="21">
        <v>9546</v>
      </c>
      <c r="G80" s="22">
        <v>36581.67</v>
      </c>
      <c r="H80" s="22">
        <v>1627.43</v>
      </c>
      <c r="I80" s="23">
        <v>2.16</v>
      </c>
    </row>
    <row r="81" spans="1:9" ht="15" customHeight="1" x14ac:dyDescent="0.2">
      <c r="A81" s="67"/>
      <c r="B81" s="19" t="s">
        <v>113</v>
      </c>
      <c r="C81" s="21">
        <v>3110</v>
      </c>
      <c r="D81" s="22">
        <v>192522085</v>
      </c>
      <c r="E81" s="22">
        <v>12689663</v>
      </c>
      <c r="F81" s="21">
        <v>8688</v>
      </c>
      <c r="G81" s="22">
        <v>61904.21</v>
      </c>
      <c r="H81" s="22">
        <v>4080.28</v>
      </c>
      <c r="I81" s="23">
        <v>2.79</v>
      </c>
    </row>
    <row r="82" spans="1:9" ht="15" customHeight="1" x14ac:dyDescent="0.2">
      <c r="A82" s="67"/>
      <c r="B82" s="19" t="s">
        <v>114</v>
      </c>
      <c r="C82" s="21">
        <v>2185</v>
      </c>
      <c r="D82" s="22">
        <v>188845718</v>
      </c>
      <c r="E82" s="22">
        <v>14498886</v>
      </c>
      <c r="F82" s="21">
        <v>6862</v>
      </c>
      <c r="G82" s="22">
        <v>86428.25</v>
      </c>
      <c r="H82" s="22">
        <v>6635.65</v>
      </c>
      <c r="I82" s="23">
        <v>3.14</v>
      </c>
    </row>
    <row r="83" spans="1:9" ht="15" customHeight="1" x14ac:dyDescent="0.2">
      <c r="A83" s="67"/>
      <c r="B83" s="19" t="s">
        <v>115</v>
      </c>
      <c r="C83" s="21">
        <v>3352</v>
      </c>
      <c r="D83" s="22">
        <v>476690160</v>
      </c>
      <c r="E83" s="22">
        <v>48896845</v>
      </c>
      <c r="F83" s="21">
        <v>11751</v>
      </c>
      <c r="G83" s="22">
        <v>142210.67000000001</v>
      </c>
      <c r="H83" s="22">
        <v>14587.36</v>
      </c>
      <c r="I83" s="23">
        <v>3.51</v>
      </c>
    </row>
    <row r="84" spans="1:9" ht="15" customHeight="1" x14ac:dyDescent="0.2">
      <c r="A84" s="67"/>
      <c r="B84" s="19" t="s">
        <v>116</v>
      </c>
      <c r="C84" s="21">
        <v>479</v>
      </c>
      <c r="D84" s="22">
        <v>235352804</v>
      </c>
      <c r="E84" s="22">
        <v>43421181</v>
      </c>
      <c r="F84" s="21">
        <v>1828</v>
      </c>
      <c r="G84" s="22">
        <v>491341.97</v>
      </c>
      <c r="H84" s="22">
        <v>90649.65</v>
      </c>
      <c r="I84" s="23">
        <v>3.82</v>
      </c>
    </row>
    <row r="85" spans="1:9" ht="15" customHeight="1" x14ac:dyDescent="0.2">
      <c r="A85" s="68" t="s">
        <v>146</v>
      </c>
      <c r="B85" s="19" t="s">
        <v>107</v>
      </c>
      <c r="C85" s="21">
        <v>292</v>
      </c>
      <c r="D85" s="22">
        <v>-484676</v>
      </c>
      <c r="E85" s="22">
        <v>401</v>
      </c>
      <c r="F85" s="21">
        <v>476</v>
      </c>
      <c r="G85" s="22">
        <v>-1659.85</v>
      </c>
      <c r="H85" s="22">
        <v>1.37</v>
      </c>
      <c r="I85" s="23">
        <v>1.63</v>
      </c>
    </row>
    <row r="86" spans="1:9" ht="15" customHeight="1" x14ac:dyDescent="0.2">
      <c r="A86" s="67"/>
      <c r="B86" s="19" t="s">
        <v>111</v>
      </c>
      <c r="C86" s="21">
        <v>435</v>
      </c>
      <c r="D86" s="22">
        <v>7406115</v>
      </c>
      <c r="E86" s="22">
        <v>102312</v>
      </c>
      <c r="F86" s="21">
        <v>799</v>
      </c>
      <c r="G86" s="22">
        <v>17025.55</v>
      </c>
      <c r="H86" s="22">
        <v>235.2</v>
      </c>
      <c r="I86" s="23">
        <v>1.84</v>
      </c>
    </row>
    <row r="87" spans="1:9" ht="15" customHeight="1" x14ac:dyDescent="0.2">
      <c r="A87" s="67"/>
      <c r="B87" s="19" t="s">
        <v>112</v>
      </c>
      <c r="C87" s="21">
        <v>730</v>
      </c>
      <c r="D87" s="22">
        <v>27332125</v>
      </c>
      <c r="E87" s="22">
        <v>1336320</v>
      </c>
      <c r="F87" s="21">
        <v>1583</v>
      </c>
      <c r="G87" s="22">
        <v>37441.269999999997</v>
      </c>
      <c r="H87" s="22">
        <v>1830.58</v>
      </c>
      <c r="I87" s="23">
        <v>2.17</v>
      </c>
    </row>
    <row r="88" spans="1:9" ht="15" customHeight="1" x14ac:dyDescent="0.2">
      <c r="A88" s="67"/>
      <c r="B88" s="19" t="s">
        <v>113</v>
      </c>
      <c r="C88" s="21">
        <v>678</v>
      </c>
      <c r="D88" s="22">
        <v>42315127</v>
      </c>
      <c r="E88" s="22">
        <v>2822365</v>
      </c>
      <c r="F88" s="21">
        <v>2086</v>
      </c>
      <c r="G88" s="22">
        <v>62411.69</v>
      </c>
      <c r="H88" s="22">
        <v>4162.78</v>
      </c>
      <c r="I88" s="23">
        <v>3.08</v>
      </c>
    </row>
    <row r="89" spans="1:9" ht="15" customHeight="1" x14ac:dyDescent="0.2">
      <c r="A89" s="67"/>
      <c r="B89" s="19" t="s">
        <v>114</v>
      </c>
      <c r="C89" s="21">
        <v>545</v>
      </c>
      <c r="D89" s="22">
        <v>47279555</v>
      </c>
      <c r="E89" s="22">
        <v>3702162</v>
      </c>
      <c r="F89" s="21">
        <v>1897</v>
      </c>
      <c r="G89" s="22">
        <v>86751.48</v>
      </c>
      <c r="H89" s="22">
        <v>6792.96</v>
      </c>
      <c r="I89" s="23">
        <v>3.48</v>
      </c>
    </row>
    <row r="90" spans="1:9" ht="15" customHeight="1" x14ac:dyDescent="0.2">
      <c r="A90" s="67"/>
      <c r="B90" s="19" t="s">
        <v>115</v>
      </c>
      <c r="C90" s="21">
        <v>932</v>
      </c>
      <c r="D90" s="22">
        <v>133033591</v>
      </c>
      <c r="E90" s="22">
        <v>13530569</v>
      </c>
      <c r="F90" s="21">
        <v>3622</v>
      </c>
      <c r="G90" s="22">
        <v>142739.9</v>
      </c>
      <c r="H90" s="22">
        <v>14517.78</v>
      </c>
      <c r="I90" s="23">
        <v>3.89</v>
      </c>
    </row>
    <row r="91" spans="1:9" ht="15" customHeight="1" x14ac:dyDescent="0.2">
      <c r="A91" s="67"/>
      <c r="B91" s="19" t="s">
        <v>116</v>
      </c>
      <c r="C91" s="21">
        <v>101</v>
      </c>
      <c r="D91" s="22">
        <v>40930697</v>
      </c>
      <c r="E91" s="22">
        <v>7135141</v>
      </c>
      <c r="F91" s="21">
        <v>432</v>
      </c>
      <c r="G91" s="22">
        <v>405254.43</v>
      </c>
      <c r="H91" s="22">
        <v>70644.960000000006</v>
      </c>
      <c r="I91" s="23">
        <v>4.28</v>
      </c>
    </row>
    <row r="92" spans="1:9" ht="15" customHeight="1" x14ac:dyDescent="0.2">
      <c r="A92" s="68" t="s">
        <v>147</v>
      </c>
      <c r="B92" s="19" t="s">
        <v>107</v>
      </c>
      <c r="C92" s="21">
        <v>302</v>
      </c>
      <c r="D92" s="22">
        <v>413921</v>
      </c>
      <c r="E92" s="22">
        <v>988</v>
      </c>
      <c r="F92" s="21">
        <v>404</v>
      </c>
      <c r="G92" s="22">
        <v>1370.6</v>
      </c>
      <c r="H92" s="22">
        <v>3.27</v>
      </c>
      <c r="I92" s="23">
        <v>1.34</v>
      </c>
    </row>
    <row r="93" spans="1:9" ht="15" customHeight="1" x14ac:dyDescent="0.2">
      <c r="A93" s="67"/>
      <c r="B93" s="19" t="s">
        <v>111</v>
      </c>
      <c r="C93" s="21">
        <v>446</v>
      </c>
      <c r="D93" s="22">
        <v>7783878</v>
      </c>
      <c r="E93" s="22">
        <v>119788</v>
      </c>
      <c r="F93" s="21">
        <v>677</v>
      </c>
      <c r="G93" s="22">
        <v>17452.64</v>
      </c>
      <c r="H93" s="22">
        <v>268.58</v>
      </c>
      <c r="I93" s="23">
        <v>1.52</v>
      </c>
    </row>
    <row r="94" spans="1:9" ht="15" customHeight="1" x14ac:dyDescent="0.2">
      <c r="A94" s="67"/>
      <c r="B94" s="19" t="s">
        <v>112</v>
      </c>
      <c r="C94" s="21">
        <v>706</v>
      </c>
      <c r="D94" s="22">
        <v>25779193</v>
      </c>
      <c r="E94" s="22">
        <v>1315394</v>
      </c>
      <c r="F94" s="21">
        <v>1302</v>
      </c>
      <c r="G94" s="22">
        <v>36514.44</v>
      </c>
      <c r="H94" s="22">
        <v>1863.16</v>
      </c>
      <c r="I94" s="23">
        <v>1.84</v>
      </c>
    </row>
    <row r="95" spans="1:9" ht="15" customHeight="1" x14ac:dyDescent="0.2">
      <c r="A95" s="67"/>
      <c r="B95" s="19" t="s">
        <v>113</v>
      </c>
      <c r="C95" s="21">
        <v>451</v>
      </c>
      <c r="D95" s="22">
        <v>28098349</v>
      </c>
      <c r="E95" s="22">
        <v>1981292</v>
      </c>
      <c r="F95" s="21">
        <v>1053</v>
      </c>
      <c r="G95" s="22">
        <v>62302.33</v>
      </c>
      <c r="H95" s="22">
        <v>4393.1099999999997</v>
      </c>
      <c r="I95" s="23">
        <v>2.33</v>
      </c>
    </row>
    <row r="96" spans="1:9" ht="15" customHeight="1" x14ac:dyDescent="0.2">
      <c r="A96" s="67"/>
      <c r="B96" s="19" t="s">
        <v>114</v>
      </c>
      <c r="C96" s="21">
        <v>323</v>
      </c>
      <c r="D96" s="22">
        <v>27978656</v>
      </c>
      <c r="E96" s="22">
        <v>2250144</v>
      </c>
      <c r="F96" s="21">
        <v>922</v>
      </c>
      <c r="G96" s="22">
        <v>86621.23</v>
      </c>
      <c r="H96" s="22">
        <v>6966.39</v>
      </c>
      <c r="I96" s="23">
        <v>2.85</v>
      </c>
    </row>
    <row r="97" spans="1:9" ht="15" customHeight="1" x14ac:dyDescent="0.2">
      <c r="A97" s="67"/>
      <c r="B97" s="19" t="s">
        <v>115</v>
      </c>
      <c r="C97" s="21">
        <v>575</v>
      </c>
      <c r="D97" s="22">
        <v>82824810</v>
      </c>
      <c r="E97" s="22">
        <v>9333060</v>
      </c>
      <c r="F97" s="21">
        <v>1716</v>
      </c>
      <c r="G97" s="22">
        <v>144043.15</v>
      </c>
      <c r="H97" s="22">
        <v>16231.41</v>
      </c>
      <c r="I97" s="23">
        <v>2.98</v>
      </c>
    </row>
    <row r="98" spans="1:9" ht="15" customHeight="1" x14ac:dyDescent="0.2">
      <c r="A98" s="67"/>
      <c r="B98" s="19" t="s">
        <v>116</v>
      </c>
      <c r="C98" s="21">
        <v>101</v>
      </c>
      <c r="D98" s="22">
        <v>46187506</v>
      </c>
      <c r="E98" s="22">
        <v>8545115</v>
      </c>
      <c r="F98" s="21">
        <v>307</v>
      </c>
      <c r="G98" s="22">
        <v>457302.04</v>
      </c>
      <c r="H98" s="22">
        <v>84605.1</v>
      </c>
      <c r="I98" s="23">
        <v>3.04</v>
      </c>
    </row>
    <row r="99" spans="1:9" ht="15" customHeight="1" x14ac:dyDescent="0.2">
      <c r="A99" s="68" t="s">
        <v>148</v>
      </c>
      <c r="B99" s="19" t="s">
        <v>107</v>
      </c>
      <c r="C99" s="21">
        <v>419</v>
      </c>
      <c r="D99" s="22">
        <v>-2656237</v>
      </c>
      <c r="E99" s="22">
        <v>6907</v>
      </c>
      <c r="F99" s="21">
        <v>681</v>
      </c>
      <c r="G99" s="22">
        <v>-6339.47</v>
      </c>
      <c r="H99" s="22">
        <v>16.48</v>
      </c>
      <c r="I99" s="23">
        <v>1.63</v>
      </c>
    </row>
    <row r="100" spans="1:9" ht="15" customHeight="1" x14ac:dyDescent="0.2">
      <c r="A100" s="67"/>
      <c r="B100" s="19" t="s">
        <v>111</v>
      </c>
      <c r="C100" s="21">
        <v>564</v>
      </c>
      <c r="D100" s="22">
        <v>9742559</v>
      </c>
      <c r="E100" s="22">
        <v>128456</v>
      </c>
      <c r="F100" s="21">
        <v>1005</v>
      </c>
      <c r="G100" s="22">
        <v>17274.04</v>
      </c>
      <c r="H100" s="22">
        <v>227.76</v>
      </c>
      <c r="I100" s="23">
        <v>1.78</v>
      </c>
    </row>
    <row r="101" spans="1:9" ht="15" customHeight="1" x14ac:dyDescent="0.2">
      <c r="A101" s="67"/>
      <c r="B101" s="19" t="s">
        <v>112</v>
      </c>
      <c r="C101" s="21">
        <v>921</v>
      </c>
      <c r="D101" s="22">
        <v>34484347</v>
      </c>
      <c r="E101" s="22">
        <v>1504954</v>
      </c>
      <c r="F101" s="21">
        <v>2186</v>
      </c>
      <c r="G101" s="22">
        <v>37442.29</v>
      </c>
      <c r="H101" s="22">
        <v>1634.04</v>
      </c>
      <c r="I101" s="23">
        <v>2.37</v>
      </c>
    </row>
    <row r="102" spans="1:9" ht="15" customHeight="1" x14ac:dyDescent="0.2">
      <c r="A102" s="67"/>
      <c r="B102" s="19" t="s">
        <v>113</v>
      </c>
      <c r="C102" s="21">
        <v>702</v>
      </c>
      <c r="D102" s="22">
        <v>43586932</v>
      </c>
      <c r="E102" s="22">
        <v>2901169</v>
      </c>
      <c r="F102" s="21">
        <v>2087</v>
      </c>
      <c r="G102" s="22">
        <v>62089.65</v>
      </c>
      <c r="H102" s="22">
        <v>4132.72</v>
      </c>
      <c r="I102" s="23">
        <v>2.97</v>
      </c>
    </row>
    <row r="103" spans="1:9" ht="15" customHeight="1" x14ac:dyDescent="0.2">
      <c r="A103" s="67"/>
      <c r="B103" s="19" t="s">
        <v>114</v>
      </c>
      <c r="C103" s="21">
        <v>502</v>
      </c>
      <c r="D103" s="22">
        <v>43434351</v>
      </c>
      <c r="E103" s="22">
        <v>3388211</v>
      </c>
      <c r="F103" s="21">
        <v>1600</v>
      </c>
      <c r="G103" s="22">
        <v>86522.61</v>
      </c>
      <c r="H103" s="22">
        <v>6749.42</v>
      </c>
      <c r="I103" s="23">
        <v>3.19</v>
      </c>
    </row>
    <row r="104" spans="1:9" ht="15" customHeight="1" x14ac:dyDescent="0.2">
      <c r="A104" s="67"/>
      <c r="B104" s="19" t="s">
        <v>115</v>
      </c>
      <c r="C104" s="21">
        <v>945</v>
      </c>
      <c r="D104" s="22">
        <v>134280597</v>
      </c>
      <c r="E104" s="22">
        <v>13965548</v>
      </c>
      <c r="F104" s="21">
        <v>3444</v>
      </c>
      <c r="G104" s="22">
        <v>142095.87</v>
      </c>
      <c r="H104" s="22">
        <v>14778.36</v>
      </c>
      <c r="I104" s="23">
        <v>3.64</v>
      </c>
    </row>
    <row r="105" spans="1:9" ht="15" customHeight="1" x14ac:dyDescent="0.2">
      <c r="A105" s="67"/>
      <c r="B105" s="19" t="s">
        <v>116</v>
      </c>
      <c r="C105" s="21">
        <v>87</v>
      </c>
      <c r="D105" s="22">
        <v>32602140</v>
      </c>
      <c r="E105" s="22">
        <v>5077195</v>
      </c>
      <c r="F105" s="21">
        <v>341</v>
      </c>
      <c r="G105" s="22">
        <v>374737.24</v>
      </c>
      <c r="H105" s="22">
        <v>58358.559999999998</v>
      </c>
      <c r="I105" s="23">
        <v>3.92</v>
      </c>
    </row>
    <row r="106" spans="1:9" ht="15" customHeight="1" x14ac:dyDescent="0.2">
      <c r="A106" s="68" t="s">
        <v>149</v>
      </c>
      <c r="B106" s="19" t="s">
        <v>107</v>
      </c>
      <c r="C106" s="21">
        <v>212</v>
      </c>
      <c r="D106" s="22">
        <v>-1886667</v>
      </c>
      <c r="E106" s="22">
        <v>1576</v>
      </c>
      <c r="F106" s="21">
        <v>330</v>
      </c>
      <c r="G106" s="22">
        <v>-8899.3700000000008</v>
      </c>
      <c r="H106" s="22">
        <v>7.43</v>
      </c>
      <c r="I106" s="23">
        <v>1.56</v>
      </c>
    </row>
    <row r="107" spans="1:9" ht="15" customHeight="1" x14ac:dyDescent="0.2">
      <c r="A107" s="67"/>
      <c r="B107" s="19" t="s">
        <v>111</v>
      </c>
      <c r="C107" s="21">
        <v>255</v>
      </c>
      <c r="D107" s="22">
        <v>4444631</v>
      </c>
      <c r="E107" s="22">
        <v>66172</v>
      </c>
      <c r="F107" s="21">
        <v>350</v>
      </c>
      <c r="G107" s="22">
        <v>17429.93</v>
      </c>
      <c r="H107" s="22">
        <v>259.5</v>
      </c>
      <c r="I107" s="23">
        <v>1.37</v>
      </c>
    </row>
    <row r="108" spans="1:9" ht="15" customHeight="1" x14ac:dyDescent="0.2">
      <c r="A108" s="67"/>
      <c r="B108" s="19" t="s">
        <v>112</v>
      </c>
      <c r="C108" s="21">
        <v>419</v>
      </c>
      <c r="D108" s="22">
        <v>15596923</v>
      </c>
      <c r="E108" s="22">
        <v>738735</v>
      </c>
      <c r="F108" s="21">
        <v>771</v>
      </c>
      <c r="G108" s="22">
        <v>37224.160000000003</v>
      </c>
      <c r="H108" s="22">
        <v>1763.09</v>
      </c>
      <c r="I108" s="23">
        <v>1.84</v>
      </c>
    </row>
    <row r="109" spans="1:9" ht="15" customHeight="1" x14ac:dyDescent="0.2">
      <c r="A109" s="67"/>
      <c r="B109" s="19" t="s">
        <v>113</v>
      </c>
      <c r="C109" s="21">
        <v>458</v>
      </c>
      <c r="D109" s="22">
        <v>28798610</v>
      </c>
      <c r="E109" s="22">
        <v>1982479</v>
      </c>
      <c r="F109" s="21">
        <v>1195</v>
      </c>
      <c r="G109" s="22">
        <v>62879.06</v>
      </c>
      <c r="H109" s="22">
        <v>4328.5600000000004</v>
      </c>
      <c r="I109" s="23">
        <v>2.61</v>
      </c>
    </row>
    <row r="110" spans="1:9" ht="15" customHeight="1" x14ac:dyDescent="0.2">
      <c r="A110" s="67"/>
      <c r="B110" s="19" t="s">
        <v>114</v>
      </c>
      <c r="C110" s="21">
        <v>478</v>
      </c>
      <c r="D110" s="22">
        <v>41745759</v>
      </c>
      <c r="E110" s="22">
        <v>3428748</v>
      </c>
      <c r="F110" s="21">
        <v>1486</v>
      </c>
      <c r="G110" s="22">
        <v>87334.22</v>
      </c>
      <c r="H110" s="22">
        <v>7173.11</v>
      </c>
      <c r="I110" s="23">
        <v>3.11</v>
      </c>
    </row>
    <row r="111" spans="1:9" ht="15" customHeight="1" x14ac:dyDescent="0.2">
      <c r="A111" s="67"/>
      <c r="B111" s="19" t="s">
        <v>115</v>
      </c>
      <c r="C111" s="21">
        <v>1330</v>
      </c>
      <c r="D111" s="22">
        <v>201946062</v>
      </c>
      <c r="E111" s="22">
        <v>22086582</v>
      </c>
      <c r="F111" s="21">
        <v>4939</v>
      </c>
      <c r="G111" s="22">
        <v>151839.14000000001</v>
      </c>
      <c r="H111" s="22">
        <v>16606.45</v>
      </c>
      <c r="I111" s="23">
        <v>3.71</v>
      </c>
    </row>
    <row r="112" spans="1:9" ht="15" customHeight="1" x14ac:dyDescent="0.2">
      <c r="A112" s="67"/>
      <c r="B112" s="19" t="s">
        <v>116</v>
      </c>
      <c r="C112" s="21">
        <v>415</v>
      </c>
      <c r="D112" s="22">
        <v>228305678</v>
      </c>
      <c r="E112" s="22">
        <v>47409931</v>
      </c>
      <c r="F112" s="21">
        <v>1746</v>
      </c>
      <c r="G112" s="22">
        <v>550134.16</v>
      </c>
      <c r="H112" s="22">
        <v>114240.8</v>
      </c>
      <c r="I112" s="23">
        <v>4.21</v>
      </c>
    </row>
    <row r="113" spans="1:9" ht="15" customHeight="1" x14ac:dyDescent="0.2">
      <c r="A113" s="68" t="s">
        <v>150</v>
      </c>
      <c r="B113" s="19" t="s">
        <v>107</v>
      </c>
      <c r="C113" s="21" t="s">
        <v>626</v>
      </c>
      <c r="D113" s="21" t="s">
        <v>626</v>
      </c>
      <c r="E113" s="21" t="s">
        <v>626</v>
      </c>
      <c r="F113" s="21" t="s">
        <v>626</v>
      </c>
      <c r="G113" s="21" t="s">
        <v>626</v>
      </c>
      <c r="H113" s="21" t="s">
        <v>626</v>
      </c>
      <c r="I113" s="21" t="s">
        <v>626</v>
      </c>
    </row>
    <row r="114" spans="1:9" ht="15" customHeight="1" x14ac:dyDescent="0.2">
      <c r="A114" s="67"/>
      <c r="B114" s="19" t="s">
        <v>111</v>
      </c>
      <c r="C114" s="21" t="s">
        <v>626</v>
      </c>
      <c r="D114" s="21" t="s">
        <v>626</v>
      </c>
      <c r="E114" s="21" t="s">
        <v>626</v>
      </c>
      <c r="F114" s="21" t="s">
        <v>626</v>
      </c>
      <c r="G114" s="21" t="s">
        <v>626</v>
      </c>
      <c r="H114" s="21" t="s">
        <v>626</v>
      </c>
      <c r="I114" s="21" t="s">
        <v>626</v>
      </c>
    </row>
    <row r="115" spans="1:9" ht="15" customHeight="1" x14ac:dyDescent="0.2">
      <c r="A115" s="67"/>
      <c r="B115" s="19" t="s">
        <v>112</v>
      </c>
      <c r="C115" s="21" t="s">
        <v>626</v>
      </c>
      <c r="D115" s="21" t="s">
        <v>626</v>
      </c>
      <c r="E115" s="21" t="s">
        <v>626</v>
      </c>
      <c r="F115" s="21" t="s">
        <v>626</v>
      </c>
      <c r="G115" s="21" t="s">
        <v>626</v>
      </c>
      <c r="H115" s="21" t="s">
        <v>626</v>
      </c>
      <c r="I115" s="21" t="s">
        <v>626</v>
      </c>
    </row>
    <row r="116" spans="1:9" ht="15" customHeight="1" x14ac:dyDescent="0.2">
      <c r="A116" s="67"/>
      <c r="B116" s="19" t="s">
        <v>113</v>
      </c>
      <c r="C116" s="21" t="s">
        <v>626</v>
      </c>
      <c r="D116" s="21" t="s">
        <v>626</v>
      </c>
      <c r="E116" s="21" t="s">
        <v>626</v>
      </c>
      <c r="F116" s="21" t="s">
        <v>626</v>
      </c>
      <c r="G116" s="21" t="s">
        <v>626</v>
      </c>
      <c r="H116" s="21" t="s">
        <v>626</v>
      </c>
      <c r="I116" s="21" t="s">
        <v>626</v>
      </c>
    </row>
    <row r="117" spans="1:9" ht="15" customHeight="1" x14ac:dyDescent="0.2">
      <c r="A117" s="67"/>
      <c r="B117" s="19" t="s">
        <v>114</v>
      </c>
      <c r="C117" s="21" t="s">
        <v>626</v>
      </c>
      <c r="D117" s="21" t="s">
        <v>626</v>
      </c>
      <c r="E117" s="21" t="s">
        <v>626</v>
      </c>
      <c r="F117" s="21" t="s">
        <v>626</v>
      </c>
      <c r="G117" s="21" t="s">
        <v>626</v>
      </c>
      <c r="H117" s="21" t="s">
        <v>626</v>
      </c>
      <c r="I117" s="21" t="s">
        <v>626</v>
      </c>
    </row>
    <row r="118" spans="1:9" ht="15" customHeight="1" x14ac:dyDescent="0.2">
      <c r="A118" s="67"/>
      <c r="B118" s="19" t="s">
        <v>115</v>
      </c>
      <c r="C118" s="21" t="s">
        <v>626</v>
      </c>
      <c r="D118" s="21" t="s">
        <v>626</v>
      </c>
      <c r="E118" s="21" t="s">
        <v>626</v>
      </c>
      <c r="F118" s="21" t="s">
        <v>626</v>
      </c>
      <c r="G118" s="21" t="s">
        <v>626</v>
      </c>
      <c r="H118" s="21" t="s">
        <v>626</v>
      </c>
      <c r="I118" s="21" t="s">
        <v>626</v>
      </c>
    </row>
    <row r="119" spans="1:9" ht="15" customHeight="1" x14ac:dyDescent="0.2">
      <c r="A119" s="67"/>
      <c r="B119" s="19" t="s">
        <v>116</v>
      </c>
      <c r="C119" s="21" t="s">
        <v>626</v>
      </c>
      <c r="D119" s="21" t="s">
        <v>626</v>
      </c>
      <c r="E119" s="21" t="s">
        <v>626</v>
      </c>
      <c r="F119" s="21" t="s">
        <v>626</v>
      </c>
      <c r="G119" s="21" t="s">
        <v>626</v>
      </c>
      <c r="H119" s="21" t="s">
        <v>626</v>
      </c>
      <c r="I119" s="21" t="s">
        <v>626</v>
      </c>
    </row>
    <row r="120" spans="1:9" ht="15" customHeight="1" x14ac:dyDescent="0.2">
      <c r="A120" s="68" t="s">
        <v>151</v>
      </c>
      <c r="B120" s="19" t="s">
        <v>107</v>
      </c>
      <c r="C120" s="21">
        <v>83</v>
      </c>
      <c r="D120" s="22">
        <v>-1631795</v>
      </c>
      <c r="E120" s="22">
        <v>4879</v>
      </c>
      <c r="F120" s="21">
        <v>130</v>
      </c>
      <c r="G120" s="22">
        <v>-19660.18</v>
      </c>
      <c r="H120" s="22">
        <v>58.78</v>
      </c>
      <c r="I120" s="23">
        <v>1.57</v>
      </c>
    </row>
    <row r="121" spans="1:9" ht="15" customHeight="1" x14ac:dyDescent="0.2">
      <c r="A121" s="67"/>
      <c r="B121" s="19" t="s">
        <v>111</v>
      </c>
      <c r="C121" s="21">
        <v>116</v>
      </c>
      <c r="D121" s="22">
        <v>2063252</v>
      </c>
      <c r="E121" s="22">
        <v>23256</v>
      </c>
      <c r="F121" s="21">
        <v>203</v>
      </c>
      <c r="G121" s="22">
        <v>17786.66</v>
      </c>
      <c r="H121" s="22">
        <v>200.48</v>
      </c>
      <c r="I121" s="23">
        <v>1.75</v>
      </c>
    </row>
    <row r="122" spans="1:9" ht="15" customHeight="1" x14ac:dyDescent="0.2">
      <c r="A122" s="67"/>
      <c r="B122" s="19" t="s">
        <v>112</v>
      </c>
      <c r="C122" s="21">
        <v>142</v>
      </c>
      <c r="D122" s="22">
        <v>5175613</v>
      </c>
      <c r="E122" s="22">
        <v>203533</v>
      </c>
      <c r="F122" s="21">
        <v>345</v>
      </c>
      <c r="G122" s="22">
        <v>36447.980000000003</v>
      </c>
      <c r="H122" s="22">
        <v>1433.33</v>
      </c>
      <c r="I122" s="23">
        <v>2.4300000000000002</v>
      </c>
    </row>
    <row r="123" spans="1:9" ht="15" customHeight="1" x14ac:dyDescent="0.2">
      <c r="A123" s="67"/>
      <c r="B123" s="19" t="s">
        <v>113</v>
      </c>
      <c r="C123" s="21">
        <v>123</v>
      </c>
      <c r="D123" s="22">
        <v>7656595</v>
      </c>
      <c r="E123" s="22">
        <v>495104</v>
      </c>
      <c r="F123" s="21">
        <v>388</v>
      </c>
      <c r="G123" s="22">
        <v>62248.74</v>
      </c>
      <c r="H123" s="22">
        <v>4025.24</v>
      </c>
      <c r="I123" s="23">
        <v>3.15</v>
      </c>
    </row>
    <row r="124" spans="1:9" ht="15" customHeight="1" x14ac:dyDescent="0.2">
      <c r="A124" s="67"/>
      <c r="B124" s="19" t="s">
        <v>114</v>
      </c>
      <c r="C124" s="21">
        <v>94</v>
      </c>
      <c r="D124" s="22">
        <v>8227925</v>
      </c>
      <c r="E124" s="22">
        <v>597192</v>
      </c>
      <c r="F124" s="21">
        <v>293</v>
      </c>
      <c r="G124" s="22">
        <v>87531.12</v>
      </c>
      <c r="H124" s="22">
        <v>6353.11</v>
      </c>
      <c r="I124" s="23">
        <v>3.12</v>
      </c>
    </row>
    <row r="125" spans="1:9" ht="15" customHeight="1" x14ac:dyDescent="0.2">
      <c r="A125" s="67"/>
      <c r="B125" s="19" t="s">
        <v>115</v>
      </c>
      <c r="C125" s="21">
        <v>179</v>
      </c>
      <c r="D125" s="22">
        <v>26316931</v>
      </c>
      <c r="E125" s="22">
        <v>2681622</v>
      </c>
      <c r="F125" s="21">
        <v>576</v>
      </c>
      <c r="G125" s="22">
        <v>147021.96</v>
      </c>
      <c r="H125" s="22">
        <v>14981.13</v>
      </c>
      <c r="I125" s="23">
        <v>3.22</v>
      </c>
    </row>
    <row r="126" spans="1:9" ht="15" customHeight="1" x14ac:dyDescent="0.2">
      <c r="A126" s="67"/>
      <c r="B126" s="19" t="s">
        <v>116</v>
      </c>
      <c r="C126" s="21">
        <v>25</v>
      </c>
      <c r="D126" s="22">
        <v>11871144</v>
      </c>
      <c r="E126" s="22">
        <v>2401915</v>
      </c>
      <c r="F126" s="21">
        <v>84</v>
      </c>
      <c r="G126" s="22">
        <v>474845.76</v>
      </c>
      <c r="H126" s="22">
        <v>96076.6</v>
      </c>
      <c r="I126" s="23">
        <v>3.36</v>
      </c>
    </row>
    <row r="127" spans="1:9" ht="15" customHeight="1" x14ac:dyDescent="0.2">
      <c r="A127" s="68" t="s">
        <v>152</v>
      </c>
      <c r="B127" s="19" t="s">
        <v>107</v>
      </c>
      <c r="C127" s="21">
        <v>32726</v>
      </c>
      <c r="D127" s="22">
        <v>-27605130</v>
      </c>
      <c r="E127" s="22">
        <v>1395116</v>
      </c>
      <c r="F127" s="21">
        <v>44209</v>
      </c>
      <c r="G127" s="22">
        <v>-843.52</v>
      </c>
      <c r="H127" s="22">
        <v>42.63</v>
      </c>
      <c r="I127" s="23">
        <v>1.35</v>
      </c>
    </row>
    <row r="128" spans="1:9" ht="15" customHeight="1" x14ac:dyDescent="0.2">
      <c r="A128" s="67"/>
      <c r="B128" s="19" t="s">
        <v>111</v>
      </c>
      <c r="C128" s="21">
        <v>54479</v>
      </c>
      <c r="D128" s="22">
        <v>958194928</v>
      </c>
      <c r="E128" s="22">
        <v>17257370</v>
      </c>
      <c r="F128" s="21">
        <v>81699</v>
      </c>
      <c r="G128" s="22">
        <v>17588.34</v>
      </c>
      <c r="H128" s="22">
        <v>316.77</v>
      </c>
      <c r="I128" s="23">
        <v>1.5</v>
      </c>
    </row>
    <row r="129" spans="1:9" ht="15" customHeight="1" x14ac:dyDescent="0.2">
      <c r="A129" s="67"/>
      <c r="B129" s="19" t="s">
        <v>112</v>
      </c>
      <c r="C129" s="21">
        <v>100843</v>
      </c>
      <c r="D129" s="22">
        <v>3733390647</v>
      </c>
      <c r="E129" s="22">
        <v>205586185</v>
      </c>
      <c r="F129" s="21">
        <v>173789</v>
      </c>
      <c r="G129" s="22">
        <v>37021.81</v>
      </c>
      <c r="H129" s="22">
        <v>2038.68</v>
      </c>
      <c r="I129" s="23">
        <v>1.72</v>
      </c>
    </row>
    <row r="130" spans="1:9" ht="15" customHeight="1" x14ac:dyDescent="0.2">
      <c r="A130" s="67"/>
      <c r="B130" s="19" t="s">
        <v>113</v>
      </c>
      <c r="C130" s="21">
        <v>71541</v>
      </c>
      <c r="D130" s="22">
        <v>4418002688</v>
      </c>
      <c r="E130" s="22">
        <v>345724891</v>
      </c>
      <c r="F130" s="21">
        <v>148178</v>
      </c>
      <c r="G130" s="22">
        <v>61754.84</v>
      </c>
      <c r="H130" s="22">
        <v>4832.54</v>
      </c>
      <c r="I130" s="23">
        <v>2.0699999999999998</v>
      </c>
    </row>
    <row r="131" spans="1:9" ht="15" customHeight="1" x14ac:dyDescent="0.2">
      <c r="A131" s="67"/>
      <c r="B131" s="19" t="s">
        <v>114</v>
      </c>
      <c r="C131" s="21">
        <v>48816</v>
      </c>
      <c r="D131" s="22">
        <v>4229600896</v>
      </c>
      <c r="E131" s="22">
        <v>382235265</v>
      </c>
      <c r="F131" s="21">
        <v>122906</v>
      </c>
      <c r="G131" s="22">
        <v>86643.74</v>
      </c>
      <c r="H131" s="22">
        <v>7830.12</v>
      </c>
      <c r="I131" s="23">
        <v>2.52</v>
      </c>
    </row>
    <row r="132" spans="1:9" ht="15" customHeight="1" x14ac:dyDescent="0.2">
      <c r="A132" s="67"/>
      <c r="B132" s="19" t="s">
        <v>115</v>
      </c>
      <c r="C132" s="21">
        <v>97387</v>
      </c>
      <c r="D132" s="22">
        <v>14483829088</v>
      </c>
      <c r="E132" s="22">
        <v>1692199921</v>
      </c>
      <c r="F132" s="21">
        <v>301729</v>
      </c>
      <c r="G132" s="22">
        <v>148724.46</v>
      </c>
      <c r="H132" s="22">
        <v>17376.04</v>
      </c>
      <c r="I132" s="23">
        <v>3.1</v>
      </c>
    </row>
    <row r="133" spans="1:9" ht="15" customHeight="1" x14ac:dyDescent="0.2">
      <c r="A133" s="67"/>
      <c r="B133" s="19" t="s">
        <v>116</v>
      </c>
      <c r="C133" s="21">
        <v>21674</v>
      </c>
      <c r="D133" s="22">
        <v>11505311502</v>
      </c>
      <c r="E133" s="22">
        <v>2434350553</v>
      </c>
      <c r="F133" s="21">
        <v>73637</v>
      </c>
      <c r="G133" s="22">
        <v>530834.71</v>
      </c>
      <c r="H133" s="22">
        <v>112316.63</v>
      </c>
      <c r="I133" s="23">
        <v>3.4</v>
      </c>
    </row>
    <row r="134" spans="1:9" ht="15" customHeight="1" x14ac:dyDescent="0.2">
      <c r="A134" s="68" t="s">
        <v>153</v>
      </c>
      <c r="B134" s="19" t="s">
        <v>107</v>
      </c>
      <c r="C134" s="21">
        <v>464</v>
      </c>
      <c r="D134" s="22">
        <v>156638</v>
      </c>
      <c r="E134" s="22">
        <v>16043</v>
      </c>
      <c r="F134" s="21">
        <v>817</v>
      </c>
      <c r="G134" s="22">
        <v>337.58</v>
      </c>
      <c r="H134" s="22">
        <v>34.58</v>
      </c>
      <c r="I134" s="23">
        <v>1.76</v>
      </c>
    </row>
    <row r="135" spans="1:9" ht="15" customHeight="1" x14ac:dyDescent="0.2">
      <c r="A135" s="67"/>
      <c r="B135" s="19" t="s">
        <v>111</v>
      </c>
      <c r="C135" s="21">
        <v>723</v>
      </c>
      <c r="D135" s="22">
        <v>12633722</v>
      </c>
      <c r="E135" s="22">
        <v>172090</v>
      </c>
      <c r="F135" s="21">
        <v>1491</v>
      </c>
      <c r="G135" s="22">
        <v>17474.03</v>
      </c>
      <c r="H135" s="22">
        <v>238.02</v>
      </c>
      <c r="I135" s="23">
        <v>2.06</v>
      </c>
    </row>
    <row r="136" spans="1:9" ht="15" customHeight="1" x14ac:dyDescent="0.2">
      <c r="A136" s="67"/>
      <c r="B136" s="19" t="s">
        <v>112</v>
      </c>
      <c r="C136" s="21">
        <v>912</v>
      </c>
      <c r="D136" s="22">
        <v>33510643</v>
      </c>
      <c r="E136" s="22">
        <v>1455957</v>
      </c>
      <c r="F136" s="21">
        <v>2261</v>
      </c>
      <c r="G136" s="22">
        <v>36744.129999999997</v>
      </c>
      <c r="H136" s="22">
        <v>1596.44</v>
      </c>
      <c r="I136" s="23">
        <v>2.48</v>
      </c>
    </row>
    <row r="137" spans="1:9" ht="15" customHeight="1" x14ac:dyDescent="0.2">
      <c r="A137" s="67"/>
      <c r="B137" s="19" t="s">
        <v>113</v>
      </c>
      <c r="C137" s="21">
        <v>595</v>
      </c>
      <c r="D137" s="22">
        <v>36683842</v>
      </c>
      <c r="E137" s="22">
        <v>2493790</v>
      </c>
      <c r="F137" s="21">
        <v>1732</v>
      </c>
      <c r="G137" s="22">
        <v>61653.52</v>
      </c>
      <c r="H137" s="22">
        <v>4191.24</v>
      </c>
      <c r="I137" s="23">
        <v>2.91</v>
      </c>
    </row>
    <row r="138" spans="1:9" ht="15" customHeight="1" x14ac:dyDescent="0.2">
      <c r="A138" s="67"/>
      <c r="B138" s="19" t="s">
        <v>114</v>
      </c>
      <c r="C138" s="21">
        <v>386</v>
      </c>
      <c r="D138" s="22">
        <v>33593315</v>
      </c>
      <c r="E138" s="22">
        <v>2663605</v>
      </c>
      <c r="F138" s="21">
        <v>1281</v>
      </c>
      <c r="G138" s="22">
        <v>87029.31</v>
      </c>
      <c r="H138" s="22">
        <v>6900.53</v>
      </c>
      <c r="I138" s="23">
        <v>3.32</v>
      </c>
    </row>
    <row r="139" spans="1:9" ht="15" customHeight="1" x14ac:dyDescent="0.2">
      <c r="A139" s="67"/>
      <c r="B139" s="19" t="s">
        <v>115</v>
      </c>
      <c r="C139" s="21">
        <v>589</v>
      </c>
      <c r="D139" s="22">
        <v>81835505</v>
      </c>
      <c r="E139" s="22">
        <v>8438144</v>
      </c>
      <c r="F139" s="21">
        <v>2212</v>
      </c>
      <c r="G139" s="22">
        <v>138939.74</v>
      </c>
      <c r="H139" s="22">
        <v>14326.22</v>
      </c>
      <c r="I139" s="23">
        <v>3.76</v>
      </c>
    </row>
    <row r="140" spans="1:9" ht="15" customHeight="1" x14ac:dyDescent="0.2">
      <c r="A140" s="67"/>
      <c r="B140" s="19" t="s">
        <v>116</v>
      </c>
      <c r="C140" s="21">
        <v>54</v>
      </c>
      <c r="D140" s="22">
        <v>22408480</v>
      </c>
      <c r="E140" s="22">
        <v>3620849</v>
      </c>
      <c r="F140" s="21">
        <v>195</v>
      </c>
      <c r="G140" s="22">
        <v>414971.85</v>
      </c>
      <c r="H140" s="22">
        <v>67052.759999999995</v>
      </c>
      <c r="I140" s="23">
        <v>3.61</v>
      </c>
    </row>
    <row r="141" spans="1:9" ht="15" customHeight="1" x14ac:dyDescent="0.2">
      <c r="A141" s="68" t="s">
        <v>154</v>
      </c>
      <c r="B141" s="19" t="s">
        <v>107</v>
      </c>
      <c r="C141" s="21">
        <v>958</v>
      </c>
      <c r="D141" s="22">
        <v>-9636579</v>
      </c>
      <c r="E141" s="22">
        <v>10029</v>
      </c>
      <c r="F141" s="21">
        <v>1442</v>
      </c>
      <c r="G141" s="22">
        <v>-10059.06</v>
      </c>
      <c r="H141" s="22">
        <v>10.47</v>
      </c>
      <c r="I141" s="23">
        <v>1.51</v>
      </c>
    </row>
    <row r="142" spans="1:9" ht="15" customHeight="1" x14ac:dyDescent="0.2">
      <c r="A142" s="67"/>
      <c r="B142" s="19" t="s">
        <v>111</v>
      </c>
      <c r="C142" s="21">
        <v>1238</v>
      </c>
      <c r="D142" s="22">
        <v>21417065</v>
      </c>
      <c r="E142" s="22">
        <v>295970</v>
      </c>
      <c r="F142" s="21">
        <v>2298</v>
      </c>
      <c r="G142" s="22">
        <v>17299.73</v>
      </c>
      <c r="H142" s="22">
        <v>239.07</v>
      </c>
      <c r="I142" s="23">
        <v>1.86</v>
      </c>
    </row>
    <row r="143" spans="1:9" ht="15" customHeight="1" x14ac:dyDescent="0.2">
      <c r="A143" s="67"/>
      <c r="B143" s="19" t="s">
        <v>112</v>
      </c>
      <c r="C143" s="21">
        <v>1904</v>
      </c>
      <c r="D143" s="22">
        <v>70584598</v>
      </c>
      <c r="E143" s="22">
        <v>3061854</v>
      </c>
      <c r="F143" s="21">
        <v>4573</v>
      </c>
      <c r="G143" s="22">
        <v>37071.74</v>
      </c>
      <c r="H143" s="22">
        <v>1608.12</v>
      </c>
      <c r="I143" s="23">
        <v>2.4</v>
      </c>
    </row>
    <row r="144" spans="1:9" ht="15" customHeight="1" x14ac:dyDescent="0.2">
      <c r="A144" s="67"/>
      <c r="B144" s="19" t="s">
        <v>113</v>
      </c>
      <c r="C144" s="21">
        <v>1522</v>
      </c>
      <c r="D144" s="22">
        <v>94340141</v>
      </c>
      <c r="E144" s="22">
        <v>6121058</v>
      </c>
      <c r="F144" s="21">
        <v>4687</v>
      </c>
      <c r="G144" s="22">
        <v>61984.32</v>
      </c>
      <c r="H144" s="22">
        <v>4021.72</v>
      </c>
      <c r="I144" s="23">
        <v>3.08</v>
      </c>
    </row>
    <row r="145" spans="1:9" ht="15" customHeight="1" x14ac:dyDescent="0.2">
      <c r="A145" s="67"/>
      <c r="B145" s="19" t="s">
        <v>114</v>
      </c>
      <c r="C145" s="21">
        <v>1081</v>
      </c>
      <c r="D145" s="22">
        <v>93341665</v>
      </c>
      <c r="E145" s="22">
        <v>7169276</v>
      </c>
      <c r="F145" s="21">
        <v>3669</v>
      </c>
      <c r="G145" s="22">
        <v>86347.520000000004</v>
      </c>
      <c r="H145" s="22">
        <v>6632.08</v>
      </c>
      <c r="I145" s="23">
        <v>3.39</v>
      </c>
    </row>
    <row r="146" spans="1:9" ht="15" customHeight="1" x14ac:dyDescent="0.2">
      <c r="A146" s="67"/>
      <c r="B146" s="19" t="s">
        <v>115</v>
      </c>
      <c r="C146" s="21">
        <v>1539</v>
      </c>
      <c r="D146" s="22">
        <v>213841602</v>
      </c>
      <c r="E146" s="22">
        <v>21599453</v>
      </c>
      <c r="F146" s="21">
        <v>5695</v>
      </c>
      <c r="G146" s="22">
        <v>138948.41</v>
      </c>
      <c r="H146" s="22">
        <v>14034.73</v>
      </c>
      <c r="I146" s="23">
        <v>3.7</v>
      </c>
    </row>
    <row r="147" spans="1:9" ht="15" customHeight="1" x14ac:dyDescent="0.2">
      <c r="A147" s="67"/>
      <c r="B147" s="19" t="s">
        <v>116</v>
      </c>
      <c r="C147" s="21">
        <v>178</v>
      </c>
      <c r="D147" s="22">
        <v>74327496</v>
      </c>
      <c r="E147" s="22">
        <v>13269091</v>
      </c>
      <c r="F147" s="21">
        <v>710</v>
      </c>
      <c r="G147" s="22">
        <v>417570.2</v>
      </c>
      <c r="H147" s="22">
        <v>74545.460000000006</v>
      </c>
      <c r="I147" s="23">
        <v>3.99</v>
      </c>
    </row>
    <row r="148" spans="1:9" ht="15" customHeight="1" x14ac:dyDescent="0.2">
      <c r="A148" s="68" t="s">
        <v>155</v>
      </c>
      <c r="B148" s="19" t="s">
        <v>107</v>
      </c>
      <c r="C148" s="21">
        <v>668</v>
      </c>
      <c r="D148" s="22">
        <v>304847</v>
      </c>
      <c r="E148" s="22">
        <v>13896</v>
      </c>
      <c r="F148" s="21">
        <v>1030</v>
      </c>
      <c r="G148" s="22">
        <v>456.36</v>
      </c>
      <c r="H148" s="22">
        <v>20.8</v>
      </c>
      <c r="I148" s="23">
        <v>1.54</v>
      </c>
    </row>
    <row r="149" spans="1:9" ht="15" customHeight="1" x14ac:dyDescent="0.2">
      <c r="A149" s="67"/>
      <c r="B149" s="19" t="s">
        <v>111</v>
      </c>
      <c r="C149" s="21">
        <v>1139</v>
      </c>
      <c r="D149" s="22">
        <v>19917972</v>
      </c>
      <c r="E149" s="22">
        <v>299466</v>
      </c>
      <c r="F149" s="21">
        <v>1988</v>
      </c>
      <c r="G149" s="22">
        <v>17487.240000000002</v>
      </c>
      <c r="H149" s="22">
        <v>262.92</v>
      </c>
      <c r="I149" s="23">
        <v>1.75</v>
      </c>
    </row>
    <row r="150" spans="1:9" ht="15" customHeight="1" x14ac:dyDescent="0.2">
      <c r="A150" s="67"/>
      <c r="B150" s="19" t="s">
        <v>112</v>
      </c>
      <c r="C150" s="21">
        <v>1579</v>
      </c>
      <c r="D150" s="22">
        <v>58521936</v>
      </c>
      <c r="E150" s="22">
        <v>2593111</v>
      </c>
      <c r="F150" s="21">
        <v>3594</v>
      </c>
      <c r="G150" s="22">
        <v>37062.660000000003</v>
      </c>
      <c r="H150" s="22">
        <v>1642.25</v>
      </c>
      <c r="I150" s="23">
        <v>2.2799999999999998</v>
      </c>
    </row>
    <row r="151" spans="1:9" ht="15" customHeight="1" x14ac:dyDescent="0.2">
      <c r="A151" s="67"/>
      <c r="B151" s="19" t="s">
        <v>113</v>
      </c>
      <c r="C151" s="21">
        <v>1294</v>
      </c>
      <c r="D151" s="22">
        <v>79960641</v>
      </c>
      <c r="E151" s="22">
        <v>5300457</v>
      </c>
      <c r="F151" s="21">
        <v>3627</v>
      </c>
      <c r="G151" s="22">
        <v>61793.39</v>
      </c>
      <c r="H151" s="22">
        <v>4096.18</v>
      </c>
      <c r="I151" s="23">
        <v>2.8</v>
      </c>
    </row>
    <row r="152" spans="1:9" ht="15" customHeight="1" x14ac:dyDescent="0.2">
      <c r="A152" s="67"/>
      <c r="B152" s="19" t="s">
        <v>114</v>
      </c>
      <c r="C152" s="21">
        <v>930</v>
      </c>
      <c r="D152" s="22">
        <v>80646924</v>
      </c>
      <c r="E152" s="22">
        <v>6301342</v>
      </c>
      <c r="F152" s="21">
        <v>2974</v>
      </c>
      <c r="G152" s="22">
        <v>86717.119999999995</v>
      </c>
      <c r="H152" s="22">
        <v>6775.64</v>
      </c>
      <c r="I152" s="23">
        <v>3.2</v>
      </c>
    </row>
    <row r="153" spans="1:9" ht="15" customHeight="1" x14ac:dyDescent="0.2">
      <c r="A153" s="67"/>
      <c r="B153" s="19" t="s">
        <v>115</v>
      </c>
      <c r="C153" s="21">
        <v>1297</v>
      </c>
      <c r="D153" s="22">
        <v>178628748</v>
      </c>
      <c r="E153" s="22">
        <v>17818610</v>
      </c>
      <c r="F153" s="21">
        <v>4573</v>
      </c>
      <c r="G153" s="22">
        <v>137724.56</v>
      </c>
      <c r="H153" s="22">
        <v>13738.33</v>
      </c>
      <c r="I153" s="23">
        <v>3.53</v>
      </c>
    </row>
    <row r="154" spans="1:9" ht="15" customHeight="1" x14ac:dyDescent="0.2">
      <c r="A154" s="67"/>
      <c r="B154" s="19" t="s">
        <v>116</v>
      </c>
      <c r="C154" s="21">
        <v>161</v>
      </c>
      <c r="D154" s="22">
        <v>74396178</v>
      </c>
      <c r="E154" s="22">
        <v>13152936</v>
      </c>
      <c r="F154" s="21">
        <v>556</v>
      </c>
      <c r="G154" s="22">
        <v>462088.06</v>
      </c>
      <c r="H154" s="22">
        <v>81695.25</v>
      </c>
      <c r="I154" s="23">
        <v>3.45</v>
      </c>
    </row>
    <row r="155" spans="1:9" ht="15" customHeight="1" x14ac:dyDescent="0.2">
      <c r="A155" s="68" t="s">
        <v>156</v>
      </c>
      <c r="B155" s="19" t="s">
        <v>107</v>
      </c>
      <c r="C155" s="21">
        <v>1700</v>
      </c>
      <c r="D155" s="22">
        <v>-26410037</v>
      </c>
      <c r="E155" s="22">
        <v>37009</v>
      </c>
      <c r="F155" s="21">
        <v>1813</v>
      </c>
      <c r="G155" s="22">
        <v>-15535.32</v>
      </c>
      <c r="H155" s="22">
        <v>21.77</v>
      </c>
      <c r="I155" s="23">
        <v>1.07</v>
      </c>
    </row>
    <row r="156" spans="1:9" ht="15" customHeight="1" x14ac:dyDescent="0.2">
      <c r="A156" s="67"/>
      <c r="B156" s="19" t="s">
        <v>111</v>
      </c>
      <c r="C156" s="21">
        <v>1579</v>
      </c>
      <c r="D156" s="22">
        <v>27471737</v>
      </c>
      <c r="E156" s="22">
        <v>502434</v>
      </c>
      <c r="F156" s="21">
        <v>1976</v>
      </c>
      <c r="G156" s="22">
        <v>17398.189999999999</v>
      </c>
      <c r="H156" s="22">
        <v>318.2</v>
      </c>
      <c r="I156" s="23">
        <v>1.25</v>
      </c>
    </row>
    <row r="157" spans="1:9" ht="15" customHeight="1" x14ac:dyDescent="0.2">
      <c r="A157" s="67"/>
      <c r="B157" s="19" t="s">
        <v>112</v>
      </c>
      <c r="C157" s="21">
        <v>2601</v>
      </c>
      <c r="D157" s="22">
        <v>96764092</v>
      </c>
      <c r="E157" s="22">
        <v>5358994</v>
      </c>
      <c r="F157" s="21">
        <v>4046</v>
      </c>
      <c r="G157" s="22">
        <v>37202.65</v>
      </c>
      <c r="H157" s="22">
        <v>2060.36</v>
      </c>
      <c r="I157" s="23">
        <v>1.56</v>
      </c>
    </row>
    <row r="158" spans="1:9" ht="15" customHeight="1" x14ac:dyDescent="0.2">
      <c r="A158" s="67"/>
      <c r="B158" s="19" t="s">
        <v>113</v>
      </c>
      <c r="C158" s="21">
        <v>2156</v>
      </c>
      <c r="D158" s="22">
        <v>133525089</v>
      </c>
      <c r="E158" s="22">
        <v>10559483</v>
      </c>
      <c r="F158" s="21">
        <v>4040</v>
      </c>
      <c r="G158" s="22">
        <v>61931.86</v>
      </c>
      <c r="H158" s="22">
        <v>4897.72</v>
      </c>
      <c r="I158" s="23">
        <v>1.87</v>
      </c>
    </row>
    <row r="159" spans="1:9" ht="15" customHeight="1" x14ac:dyDescent="0.2">
      <c r="A159" s="67"/>
      <c r="B159" s="19" t="s">
        <v>114</v>
      </c>
      <c r="C159" s="21">
        <v>1469</v>
      </c>
      <c r="D159" s="22">
        <v>127604208</v>
      </c>
      <c r="E159" s="22">
        <v>12092155</v>
      </c>
      <c r="F159" s="21">
        <v>3291</v>
      </c>
      <c r="G159" s="22">
        <v>86864.68</v>
      </c>
      <c r="H159" s="22">
        <v>8231.56</v>
      </c>
      <c r="I159" s="23">
        <v>2.2400000000000002</v>
      </c>
    </row>
    <row r="160" spans="1:9" ht="15" customHeight="1" x14ac:dyDescent="0.2">
      <c r="A160" s="67"/>
      <c r="B160" s="19" t="s">
        <v>115</v>
      </c>
      <c r="C160" s="21">
        <v>4240</v>
      </c>
      <c r="D160" s="22">
        <v>674106426</v>
      </c>
      <c r="E160" s="22">
        <v>84363234</v>
      </c>
      <c r="F160" s="21">
        <v>11004</v>
      </c>
      <c r="G160" s="22">
        <v>158987.35999999999</v>
      </c>
      <c r="H160" s="22">
        <v>19896.990000000002</v>
      </c>
      <c r="I160" s="23">
        <v>2.6</v>
      </c>
    </row>
    <row r="161" spans="1:9" ht="15" customHeight="1" x14ac:dyDescent="0.2">
      <c r="A161" s="67"/>
      <c r="B161" s="19" t="s">
        <v>116</v>
      </c>
      <c r="C161" s="21">
        <v>2954</v>
      </c>
      <c r="D161" s="22">
        <v>2341606850</v>
      </c>
      <c r="E161" s="22">
        <v>577416362</v>
      </c>
      <c r="F161" s="21">
        <v>8462</v>
      </c>
      <c r="G161" s="22">
        <v>792690.2</v>
      </c>
      <c r="H161" s="22">
        <v>195469.32</v>
      </c>
      <c r="I161" s="23">
        <v>2.86</v>
      </c>
    </row>
    <row r="162" spans="1:9" ht="15" customHeight="1" x14ac:dyDescent="0.2">
      <c r="A162" s="68" t="s">
        <v>157</v>
      </c>
      <c r="B162" s="19" t="s">
        <v>107</v>
      </c>
      <c r="C162" s="21">
        <v>1668</v>
      </c>
      <c r="D162" s="22">
        <v>2330042</v>
      </c>
      <c r="E162" s="22">
        <v>76431</v>
      </c>
      <c r="F162" s="21">
        <v>2405</v>
      </c>
      <c r="G162" s="22">
        <v>1396.91</v>
      </c>
      <c r="H162" s="22">
        <v>45.82</v>
      </c>
      <c r="I162" s="23">
        <v>1.44</v>
      </c>
    </row>
    <row r="163" spans="1:9" ht="15" customHeight="1" x14ac:dyDescent="0.2">
      <c r="A163" s="67"/>
      <c r="B163" s="19" t="s">
        <v>111</v>
      </c>
      <c r="C163" s="21">
        <v>2747</v>
      </c>
      <c r="D163" s="22">
        <v>48712778</v>
      </c>
      <c r="E163" s="22">
        <v>890794</v>
      </c>
      <c r="F163" s="21">
        <v>4379</v>
      </c>
      <c r="G163" s="22">
        <v>17733.080000000002</v>
      </c>
      <c r="H163" s="22">
        <v>324.27999999999997</v>
      </c>
      <c r="I163" s="23">
        <v>1.59</v>
      </c>
    </row>
    <row r="164" spans="1:9" ht="15" customHeight="1" x14ac:dyDescent="0.2">
      <c r="A164" s="67"/>
      <c r="B164" s="19" t="s">
        <v>112</v>
      </c>
      <c r="C164" s="21">
        <v>5197</v>
      </c>
      <c r="D164" s="22">
        <v>195446638</v>
      </c>
      <c r="E164" s="22">
        <v>10257629</v>
      </c>
      <c r="F164" s="21">
        <v>10195</v>
      </c>
      <c r="G164" s="22">
        <v>37607.589999999997</v>
      </c>
      <c r="H164" s="22">
        <v>1973.76</v>
      </c>
      <c r="I164" s="23">
        <v>1.96</v>
      </c>
    </row>
    <row r="165" spans="1:9" ht="15" customHeight="1" x14ac:dyDescent="0.2">
      <c r="A165" s="67"/>
      <c r="B165" s="19" t="s">
        <v>113</v>
      </c>
      <c r="C165" s="21">
        <v>4839</v>
      </c>
      <c r="D165" s="22">
        <v>300758220</v>
      </c>
      <c r="E165" s="22">
        <v>21989755</v>
      </c>
      <c r="F165" s="21">
        <v>12557</v>
      </c>
      <c r="G165" s="22">
        <v>62152.97</v>
      </c>
      <c r="H165" s="22">
        <v>4544.28</v>
      </c>
      <c r="I165" s="23">
        <v>2.59</v>
      </c>
    </row>
    <row r="166" spans="1:9" ht="15" customHeight="1" x14ac:dyDescent="0.2">
      <c r="A166" s="67"/>
      <c r="B166" s="19" t="s">
        <v>114</v>
      </c>
      <c r="C166" s="21">
        <v>3931</v>
      </c>
      <c r="D166" s="22">
        <v>341610198</v>
      </c>
      <c r="E166" s="22">
        <v>27987020</v>
      </c>
      <c r="F166" s="21">
        <v>12570</v>
      </c>
      <c r="G166" s="22">
        <v>86901.6</v>
      </c>
      <c r="H166" s="22">
        <v>7119.57</v>
      </c>
      <c r="I166" s="23">
        <v>3.2</v>
      </c>
    </row>
    <row r="167" spans="1:9" ht="15" customHeight="1" x14ac:dyDescent="0.2">
      <c r="A167" s="67"/>
      <c r="B167" s="19" t="s">
        <v>115</v>
      </c>
      <c r="C167" s="21">
        <v>6835</v>
      </c>
      <c r="D167" s="22">
        <v>972633088</v>
      </c>
      <c r="E167" s="22">
        <v>104086076</v>
      </c>
      <c r="F167" s="21">
        <v>24836</v>
      </c>
      <c r="G167" s="22">
        <v>142301.84</v>
      </c>
      <c r="H167" s="22">
        <v>15228.39</v>
      </c>
      <c r="I167" s="23">
        <v>3.63</v>
      </c>
    </row>
    <row r="168" spans="1:9" ht="15" customHeight="1" x14ac:dyDescent="0.2">
      <c r="A168" s="67"/>
      <c r="B168" s="19" t="s">
        <v>116</v>
      </c>
      <c r="C168" s="21">
        <v>550</v>
      </c>
      <c r="D168" s="22">
        <v>223165713</v>
      </c>
      <c r="E168" s="22">
        <v>40805871</v>
      </c>
      <c r="F168" s="21">
        <v>2043</v>
      </c>
      <c r="G168" s="22">
        <v>405755.84</v>
      </c>
      <c r="H168" s="22">
        <v>74192.490000000005</v>
      </c>
      <c r="I168" s="23">
        <v>3.71</v>
      </c>
    </row>
    <row r="169" spans="1:9" ht="15" customHeight="1" x14ac:dyDescent="0.2">
      <c r="A169" s="68" t="s">
        <v>158</v>
      </c>
      <c r="B169" s="19" t="s">
        <v>107</v>
      </c>
      <c r="C169" s="21">
        <v>1297</v>
      </c>
      <c r="D169" s="22">
        <v>-8962191</v>
      </c>
      <c r="E169" s="22">
        <v>21577</v>
      </c>
      <c r="F169" s="21">
        <v>2190</v>
      </c>
      <c r="G169" s="22">
        <v>-6909.94</v>
      </c>
      <c r="H169" s="22">
        <v>16.64</v>
      </c>
      <c r="I169" s="23">
        <v>1.69</v>
      </c>
    </row>
    <row r="170" spans="1:9" ht="15" customHeight="1" x14ac:dyDescent="0.2">
      <c r="A170" s="67"/>
      <c r="B170" s="19" t="s">
        <v>111</v>
      </c>
      <c r="C170" s="21">
        <v>1718</v>
      </c>
      <c r="D170" s="22">
        <v>29818095</v>
      </c>
      <c r="E170" s="22">
        <v>459639</v>
      </c>
      <c r="F170" s="21">
        <v>3111</v>
      </c>
      <c r="G170" s="22">
        <v>17356.28</v>
      </c>
      <c r="H170" s="22">
        <v>267.54000000000002</v>
      </c>
      <c r="I170" s="23">
        <v>1.81</v>
      </c>
    </row>
    <row r="171" spans="1:9" ht="15" customHeight="1" x14ac:dyDescent="0.2">
      <c r="A171" s="67"/>
      <c r="B171" s="19" t="s">
        <v>112</v>
      </c>
      <c r="C171" s="21">
        <v>2276</v>
      </c>
      <c r="D171" s="22">
        <v>83381997</v>
      </c>
      <c r="E171" s="22">
        <v>3900227</v>
      </c>
      <c r="F171" s="21">
        <v>5305</v>
      </c>
      <c r="G171" s="22">
        <v>36635.32</v>
      </c>
      <c r="H171" s="22">
        <v>1713.63</v>
      </c>
      <c r="I171" s="23">
        <v>2.33</v>
      </c>
    </row>
    <row r="172" spans="1:9" ht="15" customHeight="1" x14ac:dyDescent="0.2">
      <c r="A172" s="67"/>
      <c r="B172" s="19" t="s">
        <v>113</v>
      </c>
      <c r="C172" s="21">
        <v>1796</v>
      </c>
      <c r="D172" s="22">
        <v>110774403</v>
      </c>
      <c r="E172" s="22">
        <v>7764741</v>
      </c>
      <c r="F172" s="21">
        <v>5057</v>
      </c>
      <c r="G172" s="22">
        <v>61678.400000000001</v>
      </c>
      <c r="H172" s="22">
        <v>4323.3500000000004</v>
      </c>
      <c r="I172" s="23">
        <v>2.82</v>
      </c>
    </row>
    <row r="173" spans="1:9" ht="15" customHeight="1" x14ac:dyDescent="0.2">
      <c r="A173" s="67"/>
      <c r="B173" s="19" t="s">
        <v>114</v>
      </c>
      <c r="C173" s="21">
        <v>1290</v>
      </c>
      <c r="D173" s="22">
        <v>111547099</v>
      </c>
      <c r="E173" s="22">
        <v>9131297</v>
      </c>
      <c r="F173" s="21">
        <v>4295</v>
      </c>
      <c r="G173" s="22">
        <v>86470.62</v>
      </c>
      <c r="H173" s="22">
        <v>7078.52</v>
      </c>
      <c r="I173" s="23">
        <v>3.33</v>
      </c>
    </row>
    <row r="174" spans="1:9" ht="15" customHeight="1" x14ac:dyDescent="0.2">
      <c r="A174" s="67"/>
      <c r="B174" s="19" t="s">
        <v>115</v>
      </c>
      <c r="C174" s="21">
        <v>2031</v>
      </c>
      <c r="D174" s="22">
        <v>284692042</v>
      </c>
      <c r="E174" s="22">
        <v>31167391</v>
      </c>
      <c r="F174" s="21">
        <v>7194</v>
      </c>
      <c r="G174" s="22">
        <v>140173.32999999999</v>
      </c>
      <c r="H174" s="22">
        <v>15345.84</v>
      </c>
      <c r="I174" s="23">
        <v>3.54</v>
      </c>
    </row>
    <row r="175" spans="1:9" ht="15" customHeight="1" x14ac:dyDescent="0.2">
      <c r="A175" s="67"/>
      <c r="B175" s="19" t="s">
        <v>116</v>
      </c>
      <c r="C175" s="21">
        <v>168</v>
      </c>
      <c r="D175" s="22">
        <v>66921629</v>
      </c>
      <c r="E175" s="22">
        <v>12049518</v>
      </c>
      <c r="F175" s="21">
        <v>611</v>
      </c>
      <c r="G175" s="22">
        <v>398343.03</v>
      </c>
      <c r="H175" s="22">
        <v>71723.320000000007</v>
      </c>
      <c r="I175" s="23">
        <v>3.64</v>
      </c>
    </row>
    <row r="176" spans="1:9" ht="15" customHeight="1" x14ac:dyDescent="0.2">
      <c r="A176" s="68" t="s">
        <v>159</v>
      </c>
      <c r="B176" s="19" t="s">
        <v>107</v>
      </c>
      <c r="C176" s="21">
        <v>15875</v>
      </c>
      <c r="D176" s="22">
        <v>-41239677</v>
      </c>
      <c r="E176" s="22">
        <v>466351</v>
      </c>
      <c r="F176" s="21">
        <v>20996</v>
      </c>
      <c r="G176" s="22">
        <v>-2597.77</v>
      </c>
      <c r="H176" s="22">
        <v>29.38</v>
      </c>
      <c r="I176" s="23">
        <v>1.32</v>
      </c>
    </row>
    <row r="177" spans="1:9" ht="15" customHeight="1" x14ac:dyDescent="0.2">
      <c r="A177" s="67"/>
      <c r="B177" s="19" t="s">
        <v>111</v>
      </c>
      <c r="C177" s="21">
        <v>26080</v>
      </c>
      <c r="D177" s="22">
        <v>454690307</v>
      </c>
      <c r="E177" s="22">
        <v>7712385</v>
      </c>
      <c r="F177" s="21">
        <v>39783</v>
      </c>
      <c r="G177" s="22">
        <v>17434.439999999999</v>
      </c>
      <c r="H177" s="22">
        <v>295.72000000000003</v>
      </c>
      <c r="I177" s="23">
        <v>1.53</v>
      </c>
    </row>
    <row r="178" spans="1:9" ht="15" customHeight="1" x14ac:dyDescent="0.2">
      <c r="A178" s="67"/>
      <c r="B178" s="19" t="s">
        <v>112</v>
      </c>
      <c r="C178" s="21">
        <v>39797</v>
      </c>
      <c r="D178" s="22">
        <v>1467435372</v>
      </c>
      <c r="E178" s="22">
        <v>67806289</v>
      </c>
      <c r="F178" s="21">
        <v>80539</v>
      </c>
      <c r="G178" s="22">
        <v>36873.01</v>
      </c>
      <c r="H178" s="22">
        <v>1703.8</v>
      </c>
      <c r="I178" s="23">
        <v>2.02</v>
      </c>
    </row>
    <row r="179" spans="1:9" ht="15" customHeight="1" x14ac:dyDescent="0.2">
      <c r="A179" s="67"/>
      <c r="B179" s="19" t="s">
        <v>113</v>
      </c>
      <c r="C179" s="21">
        <v>31577</v>
      </c>
      <c r="D179" s="22">
        <v>1961388314</v>
      </c>
      <c r="E179" s="22">
        <v>133737068</v>
      </c>
      <c r="F179" s="21">
        <v>86232</v>
      </c>
      <c r="G179" s="22">
        <v>62114.46</v>
      </c>
      <c r="H179" s="22">
        <v>4235.2700000000004</v>
      </c>
      <c r="I179" s="23">
        <v>2.73</v>
      </c>
    </row>
    <row r="180" spans="1:9" ht="15" customHeight="1" x14ac:dyDescent="0.2">
      <c r="A180" s="67"/>
      <c r="B180" s="19" t="s">
        <v>114</v>
      </c>
      <c r="C180" s="21">
        <v>24840</v>
      </c>
      <c r="D180" s="22">
        <v>2160161412</v>
      </c>
      <c r="E180" s="22">
        <v>171970346</v>
      </c>
      <c r="F180" s="21">
        <v>81381</v>
      </c>
      <c r="G180" s="22">
        <v>86963.02</v>
      </c>
      <c r="H180" s="22">
        <v>6923.12</v>
      </c>
      <c r="I180" s="23">
        <v>3.28</v>
      </c>
    </row>
    <row r="181" spans="1:9" ht="15" customHeight="1" x14ac:dyDescent="0.2">
      <c r="A181" s="67"/>
      <c r="B181" s="19" t="s">
        <v>115</v>
      </c>
      <c r="C181" s="21">
        <v>51532</v>
      </c>
      <c r="D181" s="22">
        <v>7608590346</v>
      </c>
      <c r="E181" s="22">
        <v>813813738</v>
      </c>
      <c r="F181" s="21">
        <v>198660</v>
      </c>
      <c r="G181" s="22">
        <v>147647.88</v>
      </c>
      <c r="H181" s="22">
        <v>15792.4</v>
      </c>
      <c r="I181" s="23">
        <v>3.86</v>
      </c>
    </row>
    <row r="182" spans="1:9" ht="15" customHeight="1" x14ac:dyDescent="0.2">
      <c r="A182" s="67"/>
      <c r="B182" s="19" t="s">
        <v>116</v>
      </c>
      <c r="C182" s="21">
        <v>10173</v>
      </c>
      <c r="D182" s="22">
        <v>5343010357</v>
      </c>
      <c r="E182" s="22">
        <v>1058688600</v>
      </c>
      <c r="F182" s="21">
        <v>43812</v>
      </c>
      <c r="G182" s="22">
        <v>525214.81999999995</v>
      </c>
      <c r="H182" s="22">
        <v>104068.48</v>
      </c>
      <c r="I182" s="23">
        <v>4.3099999999999996</v>
      </c>
    </row>
    <row r="183" spans="1:9" ht="15" customHeight="1" x14ac:dyDescent="0.2">
      <c r="A183" s="68" t="s">
        <v>160</v>
      </c>
      <c r="B183" s="19" t="s">
        <v>107</v>
      </c>
      <c r="C183" s="21">
        <v>761</v>
      </c>
      <c r="D183" s="22">
        <v>-13838545</v>
      </c>
      <c r="E183" s="22">
        <v>44223</v>
      </c>
      <c r="F183" s="21">
        <v>1011</v>
      </c>
      <c r="G183" s="22">
        <v>-18184.68</v>
      </c>
      <c r="H183" s="22">
        <v>58.11</v>
      </c>
      <c r="I183" s="23">
        <v>1.33</v>
      </c>
    </row>
    <row r="184" spans="1:9" ht="15" customHeight="1" x14ac:dyDescent="0.2">
      <c r="A184" s="67"/>
      <c r="B184" s="19" t="s">
        <v>111</v>
      </c>
      <c r="C184" s="21">
        <v>1089</v>
      </c>
      <c r="D184" s="22">
        <v>19027690</v>
      </c>
      <c r="E184" s="22">
        <v>327834</v>
      </c>
      <c r="F184" s="21">
        <v>1625</v>
      </c>
      <c r="G184" s="22">
        <v>17472.63</v>
      </c>
      <c r="H184" s="22">
        <v>301.04000000000002</v>
      </c>
      <c r="I184" s="23">
        <v>1.49</v>
      </c>
    </row>
    <row r="185" spans="1:9" ht="15" customHeight="1" x14ac:dyDescent="0.2">
      <c r="A185" s="67"/>
      <c r="B185" s="19" t="s">
        <v>112</v>
      </c>
      <c r="C185" s="21">
        <v>1865</v>
      </c>
      <c r="D185" s="22">
        <v>69737094</v>
      </c>
      <c r="E185" s="22">
        <v>3548173</v>
      </c>
      <c r="F185" s="21">
        <v>3663</v>
      </c>
      <c r="G185" s="22">
        <v>37392.54</v>
      </c>
      <c r="H185" s="22">
        <v>1902.51</v>
      </c>
      <c r="I185" s="23">
        <v>1.96</v>
      </c>
    </row>
    <row r="186" spans="1:9" ht="15" customHeight="1" x14ac:dyDescent="0.2">
      <c r="A186" s="67"/>
      <c r="B186" s="19" t="s">
        <v>113</v>
      </c>
      <c r="C186" s="21">
        <v>1450</v>
      </c>
      <c r="D186" s="22">
        <v>89824376</v>
      </c>
      <c r="E186" s="22">
        <v>6534610</v>
      </c>
      <c r="F186" s="21">
        <v>3461</v>
      </c>
      <c r="G186" s="22">
        <v>61947.85</v>
      </c>
      <c r="H186" s="22">
        <v>4506.63</v>
      </c>
      <c r="I186" s="23">
        <v>2.39</v>
      </c>
    </row>
    <row r="187" spans="1:9" ht="15" customHeight="1" x14ac:dyDescent="0.2">
      <c r="A187" s="67"/>
      <c r="B187" s="19" t="s">
        <v>114</v>
      </c>
      <c r="C187" s="21">
        <v>1147</v>
      </c>
      <c r="D187" s="22">
        <v>99677391</v>
      </c>
      <c r="E187" s="22">
        <v>8316630</v>
      </c>
      <c r="F187" s="21">
        <v>3332</v>
      </c>
      <c r="G187" s="22">
        <v>86902.69</v>
      </c>
      <c r="H187" s="22">
        <v>7250.77</v>
      </c>
      <c r="I187" s="23">
        <v>2.9</v>
      </c>
    </row>
    <row r="188" spans="1:9" ht="15" customHeight="1" x14ac:dyDescent="0.2">
      <c r="A188" s="67"/>
      <c r="B188" s="19" t="s">
        <v>115</v>
      </c>
      <c r="C188" s="21">
        <v>2904</v>
      </c>
      <c r="D188" s="22">
        <v>440198187</v>
      </c>
      <c r="E188" s="22">
        <v>49248276</v>
      </c>
      <c r="F188" s="21">
        <v>9805</v>
      </c>
      <c r="G188" s="22">
        <v>151583.4</v>
      </c>
      <c r="H188" s="22">
        <v>16958.77</v>
      </c>
      <c r="I188" s="23">
        <v>3.38</v>
      </c>
    </row>
    <row r="189" spans="1:9" ht="15" customHeight="1" x14ac:dyDescent="0.2">
      <c r="A189" s="67"/>
      <c r="B189" s="19" t="s">
        <v>116</v>
      </c>
      <c r="C189" s="21">
        <v>968</v>
      </c>
      <c r="D189" s="22">
        <v>568884428</v>
      </c>
      <c r="E189" s="22">
        <v>118741276</v>
      </c>
      <c r="F189" s="21">
        <v>3327</v>
      </c>
      <c r="G189" s="22">
        <v>587690.52</v>
      </c>
      <c r="H189" s="22">
        <v>122666.61</v>
      </c>
      <c r="I189" s="23">
        <v>3.44</v>
      </c>
    </row>
    <row r="190" spans="1:9" ht="15" customHeight="1" x14ac:dyDescent="0.2">
      <c r="A190" s="68" t="s">
        <v>161</v>
      </c>
      <c r="B190" s="19" t="s">
        <v>107</v>
      </c>
      <c r="C190" s="21">
        <v>5601</v>
      </c>
      <c r="D190" s="22">
        <v>-37323600</v>
      </c>
      <c r="E190" s="22">
        <v>125284</v>
      </c>
      <c r="F190" s="21">
        <v>8141</v>
      </c>
      <c r="G190" s="22">
        <v>-6663.74</v>
      </c>
      <c r="H190" s="22">
        <v>22.37</v>
      </c>
      <c r="I190" s="23">
        <v>1.45</v>
      </c>
    </row>
    <row r="191" spans="1:9" ht="15" customHeight="1" x14ac:dyDescent="0.2">
      <c r="A191" s="67"/>
      <c r="B191" s="19" t="s">
        <v>111</v>
      </c>
      <c r="C191" s="21">
        <v>9660</v>
      </c>
      <c r="D191" s="22">
        <v>169534210</v>
      </c>
      <c r="E191" s="22">
        <v>2662440</v>
      </c>
      <c r="F191" s="21">
        <v>15175</v>
      </c>
      <c r="G191" s="22">
        <v>17550.13</v>
      </c>
      <c r="H191" s="22">
        <v>275.61</v>
      </c>
      <c r="I191" s="23">
        <v>1.57</v>
      </c>
    </row>
    <row r="192" spans="1:9" ht="15" customHeight="1" x14ac:dyDescent="0.2">
      <c r="A192" s="67"/>
      <c r="B192" s="19" t="s">
        <v>112</v>
      </c>
      <c r="C192" s="21">
        <v>14823</v>
      </c>
      <c r="D192" s="22">
        <v>543280782</v>
      </c>
      <c r="E192" s="22">
        <v>25770208</v>
      </c>
      <c r="F192" s="21">
        <v>28766</v>
      </c>
      <c r="G192" s="22">
        <v>36651.199999999997</v>
      </c>
      <c r="H192" s="22">
        <v>1738.53</v>
      </c>
      <c r="I192" s="23">
        <v>1.94</v>
      </c>
    </row>
    <row r="193" spans="1:9" ht="15" customHeight="1" x14ac:dyDescent="0.2">
      <c r="A193" s="67"/>
      <c r="B193" s="19" t="s">
        <v>113</v>
      </c>
      <c r="C193" s="21">
        <v>10243</v>
      </c>
      <c r="D193" s="22">
        <v>632909763</v>
      </c>
      <c r="E193" s="22">
        <v>42932365</v>
      </c>
      <c r="F193" s="21">
        <v>25410</v>
      </c>
      <c r="G193" s="22">
        <v>61789.49</v>
      </c>
      <c r="H193" s="22">
        <v>4191.3900000000003</v>
      </c>
      <c r="I193" s="23">
        <v>2.48</v>
      </c>
    </row>
    <row r="194" spans="1:9" ht="15" customHeight="1" x14ac:dyDescent="0.2">
      <c r="A194" s="67"/>
      <c r="B194" s="19" t="s">
        <v>114</v>
      </c>
      <c r="C194" s="21">
        <v>7431</v>
      </c>
      <c r="D194" s="22">
        <v>646060077</v>
      </c>
      <c r="E194" s="22">
        <v>50964083</v>
      </c>
      <c r="F194" s="21">
        <v>21233</v>
      </c>
      <c r="G194" s="22">
        <v>86941.2</v>
      </c>
      <c r="H194" s="22">
        <v>6858.31</v>
      </c>
      <c r="I194" s="23">
        <v>2.86</v>
      </c>
    </row>
    <row r="195" spans="1:9" ht="15" customHeight="1" x14ac:dyDescent="0.2">
      <c r="A195" s="67"/>
      <c r="B195" s="19" t="s">
        <v>115</v>
      </c>
      <c r="C195" s="21">
        <v>13431</v>
      </c>
      <c r="D195" s="22">
        <v>1958328130</v>
      </c>
      <c r="E195" s="22">
        <v>210202109</v>
      </c>
      <c r="F195" s="21">
        <v>42267</v>
      </c>
      <c r="G195" s="22">
        <v>145806.57999999999</v>
      </c>
      <c r="H195" s="22">
        <v>15650.52</v>
      </c>
      <c r="I195" s="23">
        <v>3.15</v>
      </c>
    </row>
    <row r="196" spans="1:9" ht="15" customHeight="1" x14ac:dyDescent="0.2">
      <c r="A196" s="67"/>
      <c r="B196" s="19" t="s">
        <v>116</v>
      </c>
      <c r="C196" s="21">
        <v>2988</v>
      </c>
      <c r="D196" s="22">
        <v>1607475570</v>
      </c>
      <c r="E196" s="22">
        <v>318607776</v>
      </c>
      <c r="F196" s="21">
        <v>9872</v>
      </c>
      <c r="G196" s="22">
        <v>537977.1</v>
      </c>
      <c r="H196" s="22">
        <v>106629.11</v>
      </c>
      <c r="I196" s="23">
        <v>3.3</v>
      </c>
    </row>
    <row r="197" spans="1:9" ht="15" customHeight="1" x14ac:dyDescent="0.2">
      <c r="A197" s="68" t="s">
        <v>162</v>
      </c>
      <c r="B197" s="19" t="s">
        <v>107</v>
      </c>
      <c r="C197" s="53" t="s">
        <v>626</v>
      </c>
      <c r="D197" s="53" t="s">
        <v>626</v>
      </c>
      <c r="E197" s="53" t="s">
        <v>626</v>
      </c>
      <c r="F197" s="53" t="s">
        <v>626</v>
      </c>
      <c r="G197" s="53" t="s">
        <v>626</v>
      </c>
      <c r="H197" s="53" t="s">
        <v>626</v>
      </c>
      <c r="I197" s="53" t="s">
        <v>626</v>
      </c>
    </row>
    <row r="198" spans="1:9" ht="15" customHeight="1" x14ac:dyDescent="0.2">
      <c r="A198" s="67"/>
      <c r="B198" s="19" t="s">
        <v>111</v>
      </c>
      <c r="C198" s="53" t="s">
        <v>626</v>
      </c>
      <c r="D198" s="53" t="s">
        <v>626</v>
      </c>
      <c r="E198" s="53" t="s">
        <v>626</v>
      </c>
      <c r="F198" s="53" t="s">
        <v>626</v>
      </c>
      <c r="G198" s="53" t="s">
        <v>626</v>
      </c>
      <c r="H198" s="53" t="s">
        <v>626</v>
      </c>
      <c r="I198" s="53" t="s">
        <v>626</v>
      </c>
    </row>
    <row r="199" spans="1:9" ht="15" customHeight="1" x14ac:dyDescent="0.2">
      <c r="A199" s="67"/>
      <c r="B199" s="19" t="s">
        <v>112</v>
      </c>
      <c r="C199" s="53" t="s">
        <v>626</v>
      </c>
      <c r="D199" s="53" t="s">
        <v>626</v>
      </c>
      <c r="E199" s="53" t="s">
        <v>626</v>
      </c>
      <c r="F199" s="53" t="s">
        <v>626</v>
      </c>
      <c r="G199" s="53" t="s">
        <v>626</v>
      </c>
      <c r="H199" s="53" t="s">
        <v>626</v>
      </c>
      <c r="I199" s="53" t="s">
        <v>626</v>
      </c>
    </row>
    <row r="200" spans="1:9" ht="15" customHeight="1" x14ac:dyDescent="0.2">
      <c r="A200" s="67"/>
      <c r="B200" s="19" t="s">
        <v>113</v>
      </c>
      <c r="C200" s="53" t="s">
        <v>626</v>
      </c>
      <c r="D200" s="53" t="s">
        <v>626</v>
      </c>
      <c r="E200" s="53" t="s">
        <v>626</v>
      </c>
      <c r="F200" s="53" t="s">
        <v>626</v>
      </c>
      <c r="G200" s="53" t="s">
        <v>626</v>
      </c>
      <c r="H200" s="53" t="s">
        <v>626</v>
      </c>
      <c r="I200" s="53" t="s">
        <v>626</v>
      </c>
    </row>
    <row r="201" spans="1:9" ht="15" customHeight="1" x14ac:dyDescent="0.2">
      <c r="A201" s="67"/>
      <c r="B201" s="19" t="s">
        <v>114</v>
      </c>
      <c r="C201" s="53" t="s">
        <v>626</v>
      </c>
      <c r="D201" s="53" t="s">
        <v>626</v>
      </c>
      <c r="E201" s="53" t="s">
        <v>626</v>
      </c>
      <c r="F201" s="53" t="s">
        <v>626</v>
      </c>
      <c r="G201" s="53" t="s">
        <v>626</v>
      </c>
      <c r="H201" s="53" t="s">
        <v>626</v>
      </c>
      <c r="I201" s="53" t="s">
        <v>626</v>
      </c>
    </row>
    <row r="202" spans="1:9" ht="15" customHeight="1" x14ac:dyDescent="0.2">
      <c r="A202" s="67"/>
      <c r="B202" s="19" t="s">
        <v>115</v>
      </c>
      <c r="C202" s="53" t="s">
        <v>626</v>
      </c>
      <c r="D202" s="53" t="s">
        <v>626</v>
      </c>
      <c r="E202" s="53" t="s">
        <v>626</v>
      </c>
      <c r="F202" s="53" t="s">
        <v>626</v>
      </c>
      <c r="G202" s="53" t="s">
        <v>626</v>
      </c>
      <c r="H202" s="53" t="s">
        <v>626</v>
      </c>
      <c r="I202" s="53" t="s">
        <v>626</v>
      </c>
    </row>
    <row r="203" spans="1:9" ht="15" customHeight="1" x14ac:dyDescent="0.2">
      <c r="A203" s="67"/>
      <c r="B203" s="19" t="s">
        <v>116</v>
      </c>
      <c r="C203" s="53" t="s">
        <v>626</v>
      </c>
      <c r="D203" s="53" t="s">
        <v>626</v>
      </c>
      <c r="E203" s="53" t="s">
        <v>626</v>
      </c>
      <c r="F203" s="53" t="s">
        <v>626</v>
      </c>
      <c r="G203" s="53" t="s">
        <v>626</v>
      </c>
      <c r="H203" s="53" t="s">
        <v>626</v>
      </c>
      <c r="I203" s="53" t="s">
        <v>626</v>
      </c>
    </row>
    <row r="204" spans="1:9" ht="15" customHeight="1" x14ac:dyDescent="0.2">
      <c r="A204" s="68" t="s">
        <v>163</v>
      </c>
      <c r="B204" s="19" t="s">
        <v>107</v>
      </c>
      <c r="C204" s="21">
        <v>7002</v>
      </c>
      <c r="D204" s="22">
        <v>14443872</v>
      </c>
      <c r="E204" s="22">
        <v>241233</v>
      </c>
      <c r="F204" s="21">
        <v>9838</v>
      </c>
      <c r="G204" s="22">
        <v>2062.8200000000002</v>
      </c>
      <c r="H204" s="22">
        <v>34.450000000000003</v>
      </c>
      <c r="I204" s="23">
        <v>1.41</v>
      </c>
    </row>
    <row r="205" spans="1:9" ht="15" customHeight="1" x14ac:dyDescent="0.2">
      <c r="A205" s="67"/>
      <c r="B205" s="19" t="s">
        <v>111</v>
      </c>
      <c r="C205" s="21">
        <v>12400</v>
      </c>
      <c r="D205" s="22">
        <v>218162029</v>
      </c>
      <c r="E205" s="22">
        <v>3830260</v>
      </c>
      <c r="F205" s="21">
        <v>19055</v>
      </c>
      <c r="G205" s="22">
        <v>17593.71</v>
      </c>
      <c r="H205" s="22">
        <v>308.89</v>
      </c>
      <c r="I205" s="23">
        <v>1.54</v>
      </c>
    </row>
    <row r="206" spans="1:9" ht="15" customHeight="1" x14ac:dyDescent="0.2">
      <c r="A206" s="67"/>
      <c r="B206" s="19" t="s">
        <v>112</v>
      </c>
      <c r="C206" s="21">
        <v>23081</v>
      </c>
      <c r="D206" s="22">
        <v>856475538</v>
      </c>
      <c r="E206" s="22">
        <v>46636919</v>
      </c>
      <c r="F206" s="21">
        <v>41726</v>
      </c>
      <c r="G206" s="22">
        <v>37107.379999999997</v>
      </c>
      <c r="H206" s="22">
        <v>2020.58</v>
      </c>
      <c r="I206" s="23">
        <v>1.81</v>
      </c>
    </row>
    <row r="207" spans="1:9" ht="15" customHeight="1" x14ac:dyDescent="0.2">
      <c r="A207" s="67"/>
      <c r="B207" s="19" t="s">
        <v>113</v>
      </c>
      <c r="C207" s="21">
        <v>17587</v>
      </c>
      <c r="D207" s="22">
        <v>1088025892</v>
      </c>
      <c r="E207" s="22">
        <v>80449456</v>
      </c>
      <c r="F207" s="21">
        <v>40860</v>
      </c>
      <c r="G207" s="22">
        <v>61865.35</v>
      </c>
      <c r="H207" s="22">
        <v>4574.37</v>
      </c>
      <c r="I207" s="23">
        <v>2.3199999999999998</v>
      </c>
    </row>
    <row r="208" spans="1:9" ht="15" customHeight="1" x14ac:dyDescent="0.2">
      <c r="A208" s="67"/>
      <c r="B208" s="19" t="s">
        <v>114</v>
      </c>
      <c r="C208" s="21">
        <v>12645</v>
      </c>
      <c r="D208" s="22">
        <v>1096129877</v>
      </c>
      <c r="E208" s="22">
        <v>92499460</v>
      </c>
      <c r="F208" s="21">
        <v>35675</v>
      </c>
      <c r="G208" s="22">
        <v>86684.85</v>
      </c>
      <c r="H208" s="22">
        <v>7315.1</v>
      </c>
      <c r="I208" s="23">
        <v>2.82</v>
      </c>
    </row>
    <row r="209" spans="1:9" ht="15" customHeight="1" x14ac:dyDescent="0.2">
      <c r="A209" s="67"/>
      <c r="B209" s="19" t="s">
        <v>115</v>
      </c>
      <c r="C209" s="21">
        <v>22578</v>
      </c>
      <c r="D209" s="22">
        <v>3262694623</v>
      </c>
      <c r="E209" s="22">
        <v>358862441</v>
      </c>
      <c r="F209" s="21">
        <v>74198</v>
      </c>
      <c r="G209" s="22">
        <v>144507.69</v>
      </c>
      <c r="H209" s="22">
        <v>15894.34</v>
      </c>
      <c r="I209" s="23">
        <v>3.29</v>
      </c>
    </row>
    <row r="210" spans="1:9" ht="15" customHeight="1" x14ac:dyDescent="0.2">
      <c r="A210" s="67"/>
      <c r="B210" s="19" t="s">
        <v>116</v>
      </c>
      <c r="C210" s="21">
        <v>2992</v>
      </c>
      <c r="D210" s="22">
        <v>1427268372</v>
      </c>
      <c r="E210" s="22">
        <v>275385838</v>
      </c>
      <c r="F210" s="21">
        <v>10270</v>
      </c>
      <c r="G210" s="22">
        <v>477028.2</v>
      </c>
      <c r="H210" s="22">
        <v>92040.72</v>
      </c>
      <c r="I210" s="23">
        <v>3.43</v>
      </c>
    </row>
    <row r="211" spans="1:9" ht="15" customHeight="1" x14ac:dyDescent="0.2">
      <c r="A211" s="68" t="s">
        <v>164</v>
      </c>
      <c r="B211" s="19" t="s">
        <v>107</v>
      </c>
      <c r="C211" s="21">
        <v>28047</v>
      </c>
      <c r="D211" s="22">
        <v>-2230529857</v>
      </c>
      <c r="E211" s="22">
        <v>4285306</v>
      </c>
      <c r="F211" s="21">
        <v>39719</v>
      </c>
      <c r="G211" s="22">
        <v>-79528.289999999994</v>
      </c>
      <c r="H211" s="22">
        <v>152.79</v>
      </c>
      <c r="I211" s="23">
        <v>1.42</v>
      </c>
    </row>
    <row r="212" spans="1:9" ht="15" customHeight="1" x14ac:dyDescent="0.2">
      <c r="A212" s="67"/>
      <c r="B212" s="19" t="s">
        <v>111</v>
      </c>
      <c r="C212" s="21">
        <v>18449</v>
      </c>
      <c r="D212" s="22">
        <v>316200711</v>
      </c>
      <c r="E212" s="22">
        <v>7653235</v>
      </c>
      <c r="F212" s="21">
        <v>29021</v>
      </c>
      <c r="G212" s="22">
        <v>17139.18</v>
      </c>
      <c r="H212" s="22">
        <v>414.83</v>
      </c>
      <c r="I212" s="23">
        <v>1.57</v>
      </c>
    </row>
    <row r="213" spans="1:9" ht="15" customHeight="1" x14ac:dyDescent="0.2">
      <c r="A213" s="67"/>
      <c r="B213" s="19" t="s">
        <v>112</v>
      </c>
      <c r="C213" s="21">
        <v>24161</v>
      </c>
      <c r="D213" s="22">
        <v>891418016</v>
      </c>
      <c r="E213" s="22">
        <v>37159055</v>
      </c>
      <c r="F213" s="21">
        <v>47948</v>
      </c>
      <c r="G213" s="22">
        <v>36894.910000000003</v>
      </c>
      <c r="H213" s="22">
        <v>1537.98</v>
      </c>
      <c r="I213" s="23">
        <v>1.98</v>
      </c>
    </row>
    <row r="214" spans="1:9" ht="15" customHeight="1" x14ac:dyDescent="0.2">
      <c r="A214" s="67"/>
      <c r="B214" s="19" t="s">
        <v>113</v>
      </c>
      <c r="C214" s="21">
        <v>18172</v>
      </c>
      <c r="D214" s="22">
        <v>1126701612</v>
      </c>
      <c r="E214" s="22">
        <v>64755093</v>
      </c>
      <c r="F214" s="21">
        <v>43249</v>
      </c>
      <c r="G214" s="22">
        <v>62002.07</v>
      </c>
      <c r="H214" s="22">
        <v>3563.45</v>
      </c>
      <c r="I214" s="23">
        <v>2.38</v>
      </c>
    </row>
    <row r="215" spans="1:9" ht="15" customHeight="1" x14ac:dyDescent="0.2">
      <c r="A215" s="67"/>
      <c r="B215" s="19" t="s">
        <v>114</v>
      </c>
      <c r="C215" s="21">
        <v>13874</v>
      </c>
      <c r="D215" s="22">
        <v>1205610241</v>
      </c>
      <c r="E215" s="22">
        <v>83068828</v>
      </c>
      <c r="F215" s="21">
        <v>37496</v>
      </c>
      <c r="G215" s="22">
        <v>86897.09</v>
      </c>
      <c r="H215" s="22">
        <v>5987.37</v>
      </c>
      <c r="I215" s="23">
        <v>2.7</v>
      </c>
    </row>
    <row r="216" spans="1:9" ht="15" customHeight="1" x14ac:dyDescent="0.2">
      <c r="A216" s="67"/>
      <c r="B216" s="19" t="s">
        <v>115</v>
      </c>
      <c r="C216" s="21">
        <v>33190</v>
      </c>
      <c r="D216" s="22">
        <v>5048398704</v>
      </c>
      <c r="E216" s="22">
        <v>513817785</v>
      </c>
      <c r="F216" s="21">
        <v>104081</v>
      </c>
      <c r="G216" s="22">
        <v>152106.01999999999</v>
      </c>
      <c r="H216" s="22">
        <v>15481.1</v>
      </c>
      <c r="I216" s="23">
        <v>3.14</v>
      </c>
    </row>
    <row r="217" spans="1:9" ht="15" customHeight="1" x14ac:dyDescent="0.2">
      <c r="A217" s="67"/>
      <c r="B217" s="19" t="s">
        <v>116</v>
      </c>
      <c r="C217" s="21">
        <v>15294</v>
      </c>
      <c r="D217" s="22">
        <v>18865801765</v>
      </c>
      <c r="E217" s="22">
        <v>4367697787</v>
      </c>
      <c r="F217" s="21">
        <v>53466</v>
      </c>
      <c r="G217" s="22">
        <v>1233542.68</v>
      </c>
      <c r="H217" s="22">
        <v>285582.44</v>
      </c>
      <c r="I217" s="23">
        <v>3.5</v>
      </c>
    </row>
    <row r="219" spans="1:9" ht="15" customHeight="1" x14ac:dyDescent="0.2">
      <c r="A219" s="56" t="s">
        <v>66</v>
      </c>
      <c r="B219" s="57"/>
      <c r="C219" s="57"/>
      <c r="D219" s="57"/>
      <c r="E219" s="57"/>
      <c r="F219" s="57"/>
      <c r="G219" s="57"/>
      <c r="H219" s="57"/>
      <c r="I219" s="57"/>
    </row>
    <row r="220" spans="1:9" ht="15" customHeight="1" x14ac:dyDescent="0.2">
      <c r="A220" s="56" t="s">
        <v>97</v>
      </c>
      <c r="B220" s="57"/>
      <c r="C220" s="57"/>
      <c r="D220" s="57"/>
      <c r="E220" s="57"/>
      <c r="F220" s="57"/>
      <c r="G220" s="57"/>
      <c r="H220" s="57"/>
      <c r="I220" s="57"/>
    </row>
    <row r="221" spans="1:9" ht="15" customHeight="1" x14ac:dyDescent="0.2">
      <c r="A221" s="56" t="s">
        <v>165</v>
      </c>
      <c r="B221" s="57"/>
      <c r="C221" s="57"/>
      <c r="D221" s="57"/>
      <c r="E221" s="57"/>
      <c r="F221" s="57"/>
      <c r="G221" s="57"/>
      <c r="H221" s="57"/>
      <c r="I221" s="57"/>
    </row>
  </sheetData>
  <mergeCells count="39">
    <mergeCell ref="A7:B7"/>
    <mergeCell ref="A8:A14"/>
    <mergeCell ref="A15:A21"/>
    <mergeCell ref="A22:A28"/>
    <mergeCell ref="A29:A35"/>
    <mergeCell ref="A36:A42"/>
    <mergeCell ref="A43:A49"/>
    <mergeCell ref="A50:A56"/>
    <mergeCell ref="A57:A63"/>
    <mergeCell ref="A64:A70"/>
    <mergeCell ref="A71:A77"/>
    <mergeCell ref="A78:A84"/>
    <mergeCell ref="A85:A91"/>
    <mergeCell ref="A92:A98"/>
    <mergeCell ref="A99:A105"/>
    <mergeCell ref="A155:A161"/>
    <mergeCell ref="A162:A168"/>
    <mergeCell ref="A169:A175"/>
    <mergeCell ref="A106:A112"/>
    <mergeCell ref="A113:A119"/>
    <mergeCell ref="A120:A126"/>
    <mergeCell ref="A127:A133"/>
    <mergeCell ref="A134:A140"/>
    <mergeCell ref="A219:I219"/>
    <mergeCell ref="A220:I220"/>
    <mergeCell ref="A221:I221"/>
    <mergeCell ref="A211:A217"/>
    <mergeCell ref="A1:I1"/>
    <mergeCell ref="A2:I2"/>
    <mergeCell ref="A3:I3"/>
    <mergeCell ref="A4:I4"/>
    <mergeCell ref="A5:I5"/>
    <mergeCell ref="A176:A182"/>
    <mergeCell ref="A183:A189"/>
    <mergeCell ref="A190:A196"/>
    <mergeCell ref="A197:A203"/>
    <mergeCell ref="A204:A210"/>
    <mergeCell ref="A141:A147"/>
    <mergeCell ref="A148:A15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zoomScaleNormal="100" workbookViewId="0">
      <pane ySplit="9" topLeftCell="A10" activePane="bottomLeft" state="frozen"/>
      <selection pane="bottomLeft" sqref="A1:K1"/>
    </sheetView>
  </sheetViews>
  <sheetFormatPr defaultColWidth="12" defaultRowHeight="12.95" customHeight="1" x14ac:dyDescent="0.2"/>
  <cols>
    <col min="1" max="1" width="40.6640625" bestFit="1" customWidth="1"/>
    <col min="2"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429</v>
      </c>
      <c r="B5" s="57"/>
      <c r="C5" s="57"/>
      <c r="D5" s="57"/>
      <c r="E5" s="57"/>
      <c r="F5" s="57"/>
      <c r="G5" s="57"/>
      <c r="H5" s="57"/>
      <c r="I5" s="57"/>
      <c r="J5" s="57"/>
      <c r="K5" s="57"/>
    </row>
    <row r="6" spans="1:11" ht="17.100000000000001" customHeight="1" x14ac:dyDescent="0.3">
      <c r="A6" s="59" t="s">
        <v>1</v>
      </c>
      <c r="B6" s="57"/>
      <c r="C6" s="57"/>
      <c r="D6" s="57"/>
      <c r="E6" s="57"/>
      <c r="F6" s="57"/>
      <c r="G6" s="57"/>
      <c r="H6" s="57"/>
      <c r="I6" s="57"/>
      <c r="J6" s="57"/>
      <c r="K6" s="57"/>
    </row>
    <row r="7" spans="1:11" ht="17.100000000000001" customHeight="1" x14ac:dyDescent="0.25">
      <c r="A7" s="70" t="s">
        <v>430</v>
      </c>
      <c r="B7" s="57"/>
      <c r="C7" s="57"/>
      <c r="D7" s="57"/>
      <c r="E7" s="57"/>
      <c r="F7" s="57"/>
      <c r="G7" s="57"/>
      <c r="H7" s="57"/>
      <c r="I7" s="57"/>
      <c r="J7" s="57"/>
      <c r="K7" s="57"/>
    </row>
    <row r="9" spans="1:11" ht="60" customHeight="1" x14ac:dyDescent="0.2">
      <c r="A9" s="18" t="s">
        <v>169</v>
      </c>
      <c r="B9" s="9" t="s">
        <v>418</v>
      </c>
      <c r="C9" s="9" t="s">
        <v>419</v>
      </c>
      <c r="D9" s="9" t="s">
        <v>420</v>
      </c>
      <c r="E9" s="9" t="s">
        <v>421</v>
      </c>
      <c r="F9" s="9" t="s">
        <v>422</v>
      </c>
      <c r="G9" s="9" t="s">
        <v>423</v>
      </c>
      <c r="H9" s="9" t="s">
        <v>424</v>
      </c>
      <c r="I9" s="9" t="s">
        <v>425</v>
      </c>
      <c r="J9" s="9" t="s">
        <v>426</v>
      </c>
      <c r="K9" s="9" t="s">
        <v>427</v>
      </c>
    </row>
    <row r="10" spans="1:11" ht="15" customHeight="1" x14ac:dyDescent="0.2">
      <c r="A10" s="20" t="s">
        <v>170</v>
      </c>
      <c r="B10" s="21">
        <v>2404</v>
      </c>
      <c r="C10" s="22">
        <v>601370492</v>
      </c>
      <c r="D10" s="22">
        <v>116592249</v>
      </c>
      <c r="E10" s="21">
        <v>7214</v>
      </c>
      <c r="F10" s="22">
        <v>250154.11</v>
      </c>
      <c r="G10" s="22">
        <v>48499.27</v>
      </c>
      <c r="H10" s="23">
        <v>3</v>
      </c>
      <c r="I10" s="22">
        <v>112000</v>
      </c>
      <c r="J10" s="22">
        <v>8800</v>
      </c>
      <c r="K10" s="23">
        <v>2</v>
      </c>
    </row>
    <row r="11" spans="1:11" ht="15" customHeight="1" x14ac:dyDescent="0.2">
      <c r="A11" s="20" t="s">
        <v>171</v>
      </c>
      <c r="B11" s="21">
        <v>11355</v>
      </c>
      <c r="C11" s="22">
        <v>1066159855</v>
      </c>
      <c r="D11" s="22">
        <v>120694485</v>
      </c>
      <c r="E11" s="21">
        <v>30625</v>
      </c>
      <c r="F11" s="22">
        <v>93893.43</v>
      </c>
      <c r="G11" s="22">
        <v>10629.19</v>
      </c>
      <c r="H11" s="23">
        <v>2.7</v>
      </c>
      <c r="I11" s="22">
        <v>67000</v>
      </c>
      <c r="J11" s="22">
        <v>4700</v>
      </c>
      <c r="K11" s="23">
        <v>2</v>
      </c>
    </row>
    <row r="12" spans="1:11" ht="15" customHeight="1" x14ac:dyDescent="0.2">
      <c r="A12" s="20" t="s">
        <v>172</v>
      </c>
      <c r="B12" s="21">
        <v>1452</v>
      </c>
      <c r="C12" s="22">
        <v>97138607</v>
      </c>
      <c r="D12" s="22">
        <v>9303159</v>
      </c>
      <c r="E12" s="21">
        <v>3747</v>
      </c>
      <c r="F12" s="22">
        <v>66899.87</v>
      </c>
      <c r="G12" s="22">
        <v>6407.13</v>
      </c>
      <c r="H12" s="23">
        <v>2.58</v>
      </c>
      <c r="I12" s="22">
        <v>50000</v>
      </c>
      <c r="J12" s="22">
        <v>2700</v>
      </c>
      <c r="K12" s="23">
        <v>2</v>
      </c>
    </row>
    <row r="13" spans="1:11" ht="15" customHeight="1" x14ac:dyDescent="0.2">
      <c r="A13" s="20" t="s">
        <v>173</v>
      </c>
      <c r="B13" s="21">
        <v>1356</v>
      </c>
      <c r="C13" s="22">
        <v>90949376</v>
      </c>
      <c r="D13" s="22">
        <v>8065708</v>
      </c>
      <c r="E13" s="21">
        <v>3886</v>
      </c>
      <c r="F13" s="22">
        <v>67071.81</v>
      </c>
      <c r="G13" s="22">
        <v>5948.16</v>
      </c>
      <c r="H13" s="23">
        <v>2.87</v>
      </c>
      <c r="I13" s="22">
        <v>51000</v>
      </c>
      <c r="J13" s="22">
        <v>2700</v>
      </c>
      <c r="K13" s="23">
        <v>2</v>
      </c>
    </row>
    <row r="14" spans="1:11" ht="15" customHeight="1" x14ac:dyDescent="0.2">
      <c r="A14" s="20" t="s">
        <v>174</v>
      </c>
      <c r="B14" s="21">
        <v>5508</v>
      </c>
      <c r="C14" s="22">
        <v>661624860</v>
      </c>
      <c r="D14" s="22">
        <v>89313057</v>
      </c>
      <c r="E14" s="21">
        <v>15079</v>
      </c>
      <c r="F14" s="22">
        <v>120120.71</v>
      </c>
      <c r="G14" s="22">
        <v>16215.15</v>
      </c>
      <c r="H14" s="23">
        <v>2.74</v>
      </c>
      <c r="I14" s="22">
        <v>83000</v>
      </c>
      <c r="J14" s="22">
        <v>6800</v>
      </c>
      <c r="K14" s="23">
        <v>2</v>
      </c>
    </row>
    <row r="15" spans="1:11" ht="15" customHeight="1" x14ac:dyDescent="0.2">
      <c r="A15" s="20" t="s">
        <v>175</v>
      </c>
      <c r="B15" s="21">
        <v>15043</v>
      </c>
      <c r="C15" s="22">
        <v>1613654343</v>
      </c>
      <c r="D15" s="22">
        <v>210526654</v>
      </c>
      <c r="E15" s="21">
        <v>37197</v>
      </c>
      <c r="F15" s="22">
        <v>107269.45</v>
      </c>
      <c r="G15" s="22">
        <v>13994.99</v>
      </c>
      <c r="H15" s="23">
        <v>2.4700000000000002</v>
      </c>
      <c r="I15" s="22">
        <v>72000</v>
      </c>
      <c r="J15" s="22">
        <v>5400</v>
      </c>
      <c r="K15" s="23">
        <v>2</v>
      </c>
    </row>
    <row r="16" spans="1:11" ht="15" customHeight="1" x14ac:dyDescent="0.2">
      <c r="A16" s="20" t="s">
        <v>176</v>
      </c>
      <c r="B16" s="21">
        <v>7442</v>
      </c>
      <c r="C16" s="22">
        <v>557365319</v>
      </c>
      <c r="D16" s="22">
        <v>53537409</v>
      </c>
      <c r="E16" s="21">
        <v>18923</v>
      </c>
      <c r="F16" s="22">
        <v>74894.559999999998</v>
      </c>
      <c r="G16" s="22">
        <v>7193.95</v>
      </c>
      <c r="H16" s="23">
        <v>2.54</v>
      </c>
      <c r="I16" s="22">
        <v>58000</v>
      </c>
      <c r="J16" s="22">
        <v>3700</v>
      </c>
      <c r="K16" s="23">
        <v>2</v>
      </c>
    </row>
    <row r="17" spans="1:11" ht="15" customHeight="1" x14ac:dyDescent="0.2">
      <c r="A17" s="20" t="s">
        <v>177</v>
      </c>
      <c r="B17" s="21">
        <v>15305</v>
      </c>
      <c r="C17" s="22">
        <v>1050349591</v>
      </c>
      <c r="D17" s="22">
        <v>102557259</v>
      </c>
      <c r="E17" s="21">
        <v>36771</v>
      </c>
      <c r="F17" s="22">
        <v>68627.87</v>
      </c>
      <c r="G17" s="22">
        <v>6700.9</v>
      </c>
      <c r="H17" s="23">
        <v>2.4</v>
      </c>
      <c r="I17" s="22">
        <v>45000</v>
      </c>
      <c r="J17" s="22">
        <v>2300</v>
      </c>
      <c r="K17" s="23">
        <v>2</v>
      </c>
    </row>
    <row r="18" spans="1:11" ht="15" customHeight="1" x14ac:dyDescent="0.2">
      <c r="A18" s="20" t="s">
        <v>178</v>
      </c>
      <c r="B18" s="21">
        <v>2451</v>
      </c>
      <c r="C18" s="22">
        <v>336736062</v>
      </c>
      <c r="D18" s="22">
        <v>44405351</v>
      </c>
      <c r="E18" s="21">
        <v>7989</v>
      </c>
      <c r="F18" s="22">
        <v>137387.21</v>
      </c>
      <c r="G18" s="22">
        <v>18117.240000000002</v>
      </c>
      <c r="H18" s="23">
        <v>3.26</v>
      </c>
      <c r="I18" s="22">
        <v>101000</v>
      </c>
      <c r="J18" s="22">
        <v>8200</v>
      </c>
      <c r="K18" s="23">
        <v>3</v>
      </c>
    </row>
    <row r="19" spans="1:11" ht="15" customHeight="1" x14ac:dyDescent="0.2">
      <c r="A19" s="20" t="s">
        <v>179</v>
      </c>
      <c r="B19" s="21">
        <v>5515</v>
      </c>
      <c r="C19" s="22">
        <v>639899031</v>
      </c>
      <c r="D19" s="22">
        <v>79194501</v>
      </c>
      <c r="E19" s="21">
        <v>14251</v>
      </c>
      <c r="F19" s="22">
        <v>116028.84</v>
      </c>
      <c r="G19" s="22">
        <v>14359.84</v>
      </c>
      <c r="H19" s="23">
        <v>2.58</v>
      </c>
      <c r="I19" s="22">
        <v>82000</v>
      </c>
      <c r="J19" s="22">
        <v>6600</v>
      </c>
      <c r="K19" s="23">
        <v>2</v>
      </c>
    </row>
    <row r="20" spans="1:11" ht="15" customHeight="1" x14ac:dyDescent="0.2">
      <c r="A20" s="20" t="s">
        <v>180</v>
      </c>
      <c r="B20" s="21">
        <v>11924</v>
      </c>
      <c r="C20" s="22">
        <v>731135633</v>
      </c>
      <c r="D20" s="22">
        <v>60549513</v>
      </c>
      <c r="E20" s="21">
        <v>28513</v>
      </c>
      <c r="F20" s="22">
        <v>61316.31</v>
      </c>
      <c r="G20" s="22">
        <v>5077.95</v>
      </c>
      <c r="H20" s="23">
        <v>2.39</v>
      </c>
      <c r="I20" s="22">
        <v>51000</v>
      </c>
      <c r="J20" s="22">
        <v>3200</v>
      </c>
      <c r="K20" s="23">
        <v>2</v>
      </c>
    </row>
    <row r="21" spans="1:11" ht="15" customHeight="1" x14ac:dyDescent="0.2">
      <c r="A21" s="20" t="s">
        <v>181</v>
      </c>
      <c r="B21" s="21">
        <v>6885</v>
      </c>
      <c r="C21" s="22">
        <v>605508780</v>
      </c>
      <c r="D21" s="22">
        <v>58766833</v>
      </c>
      <c r="E21" s="21">
        <v>19455</v>
      </c>
      <c r="F21" s="22">
        <v>87946.08</v>
      </c>
      <c r="G21" s="22">
        <v>8535.49</v>
      </c>
      <c r="H21" s="23">
        <v>2.83</v>
      </c>
      <c r="I21" s="22">
        <v>77000</v>
      </c>
      <c r="J21" s="22">
        <v>5800</v>
      </c>
      <c r="K21" s="23">
        <v>2</v>
      </c>
    </row>
    <row r="22" spans="1:11" ht="15" customHeight="1" x14ac:dyDescent="0.2">
      <c r="A22" s="20" t="s">
        <v>182</v>
      </c>
      <c r="B22" s="21">
        <v>1227</v>
      </c>
      <c r="C22" s="22">
        <v>134441353</v>
      </c>
      <c r="D22" s="22">
        <v>17740604</v>
      </c>
      <c r="E22" s="21">
        <v>2981</v>
      </c>
      <c r="F22" s="22">
        <v>109569.15</v>
      </c>
      <c r="G22" s="22">
        <v>14458.52</v>
      </c>
      <c r="H22" s="23">
        <v>2.4300000000000002</v>
      </c>
      <c r="I22" s="22">
        <v>76000</v>
      </c>
      <c r="J22" s="22">
        <v>5800</v>
      </c>
      <c r="K22" s="23">
        <v>2</v>
      </c>
    </row>
    <row r="23" spans="1:11" ht="15" customHeight="1" x14ac:dyDescent="0.2">
      <c r="A23" s="20" t="s">
        <v>183</v>
      </c>
      <c r="B23" s="21">
        <v>5484</v>
      </c>
      <c r="C23" s="22">
        <v>734644353</v>
      </c>
      <c r="D23" s="22">
        <v>116254651</v>
      </c>
      <c r="E23" s="21">
        <v>11961</v>
      </c>
      <c r="F23" s="22">
        <v>133961.41</v>
      </c>
      <c r="G23" s="22">
        <v>21198.880000000001</v>
      </c>
      <c r="H23" s="23">
        <v>2.1800000000000002</v>
      </c>
      <c r="I23" s="22">
        <v>79000</v>
      </c>
      <c r="J23" s="22">
        <v>7100</v>
      </c>
      <c r="K23" s="23">
        <v>2</v>
      </c>
    </row>
    <row r="24" spans="1:11" ht="15" customHeight="1" x14ac:dyDescent="0.2">
      <c r="A24" s="20" t="s">
        <v>184</v>
      </c>
      <c r="B24" s="21">
        <v>1759</v>
      </c>
      <c r="C24" s="22">
        <v>130736722</v>
      </c>
      <c r="D24" s="22">
        <v>12446908</v>
      </c>
      <c r="E24" s="21">
        <v>4891</v>
      </c>
      <c r="F24" s="22">
        <v>74324.460000000006</v>
      </c>
      <c r="G24" s="22">
        <v>7076.13</v>
      </c>
      <c r="H24" s="23">
        <v>2.78</v>
      </c>
      <c r="I24" s="22">
        <v>55000</v>
      </c>
      <c r="J24" s="22">
        <v>3000</v>
      </c>
      <c r="K24" s="23">
        <v>2</v>
      </c>
    </row>
    <row r="25" spans="1:11" ht="15" customHeight="1" x14ac:dyDescent="0.2">
      <c r="A25" s="20" t="s">
        <v>185</v>
      </c>
      <c r="B25" s="21">
        <v>15402</v>
      </c>
      <c r="C25" s="22">
        <v>2464764897</v>
      </c>
      <c r="D25" s="22">
        <v>419587802</v>
      </c>
      <c r="E25" s="21">
        <v>37569</v>
      </c>
      <c r="F25" s="22">
        <v>160028.89000000001</v>
      </c>
      <c r="G25" s="22">
        <v>27242.42</v>
      </c>
      <c r="H25" s="23">
        <v>2.44</v>
      </c>
      <c r="I25" s="22">
        <v>85000</v>
      </c>
      <c r="J25" s="22">
        <v>7200</v>
      </c>
      <c r="K25" s="23">
        <v>2</v>
      </c>
    </row>
    <row r="26" spans="1:11" ht="15" customHeight="1" x14ac:dyDescent="0.2">
      <c r="A26" s="20" t="s">
        <v>186</v>
      </c>
      <c r="B26" s="21">
        <v>1145</v>
      </c>
      <c r="C26" s="22">
        <v>71067884</v>
      </c>
      <c r="D26" s="22">
        <v>6947022</v>
      </c>
      <c r="E26" s="21">
        <v>2953</v>
      </c>
      <c r="F26" s="22">
        <v>62068.02</v>
      </c>
      <c r="G26" s="22">
        <v>6067.27</v>
      </c>
      <c r="H26" s="23">
        <v>2.58</v>
      </c>
      <c r="I26" s="22">
        <v>47000</v>
      </c>
      <c r="J26" s="22">
        <v>2500</v>
      </c>
      <c r="K26" s="23">
        <v>2</v>
      </c>
    </row>
    <row r="27" spans="1:11" ht="15" customHeight="1" x14ac:dyDescent="0.2">
      <c r="A27" s="20" t="s">
        <v>187</v>
      </c>
      <c r="B27" s="21">
        <v>13531</v>
      </c>
      <c r="C27" s="22">
        <v>1252398078</v>
      </c>
      <c r="D27" s="22">
        <v>126170544</v>
      </c>
      <c r="E27" s="21">
        <v>45867</v>
      </c>
      <c r="F27" s="22">
        <v>92557.69</v>
      </c>
      <c r="G27" s="22">
        <v>9324.5499999999993</v>
      </c>
      <c r="H27" s="23">
        <v>3.39</v>
      </c>
      <c r="I27" s="22">
        <v>81000</v>
      </c>
      <c r="J27" s="22">
        <v>6000</v>
      </c>
      <c r="K27" s="23">
        <v>3</v>
      </c>
    </row>
    <row r="28" spans="1:11" ht="15" customHeight="1" x14ac:dyDescent="0.2">
      <c r="A28" s="20" t="s">
        <v>188</v>
      </c>
      <c r="B28" s="21">
        <v>1295</v>
      </c>
      <c r="C28" s="22">
        <v>198251166</v>
      </c>
      <c r="D28" s="22">
        <v>30751268</v>
      </c>
      <c r="E28" s="21">
        <v>3131</v>
      </c>
      <c r="F28" s="22">
        <v>153089.70000000001</v>
      </c>
      <c r="G28" s="22">
        <v>23746.15</v>
      </c>
      <c r="H28" s="23">
        <v>2.42</v>
      </c>
      <c r="I28" s="22">
        <v>99000</v>
      </c>
      <c r="J28" s="22">
        <v>8400</v>
      </c>
      <c r="K28" s="23">
        <v>2</v>
      </c>
    </row>
    <row r="29" spans="1:11" ht="15" customHeight="1" x14ac:dyDescent="0.2">
      <c r="A29" s="20" t="s">
        <v>189</v>
      </c>
      <c r="B29" s="21">
        <v>1128</v>
      </c>
      <c r="C29" s="22">
        <v>140573042</v>
      </c>
      <c r="D29" s="22">
        <v>17430354</v>
      </c>
      <c r="E29" s="21">
        <v>3848</v>
      </c>
      <c r="F29" s="22">
        <v>124621.49</v>
      </c>
      <c r="G29" s="22">
        <v>15452.44</v>
      </c>
      <c r="H29" s="23">
        <v>3.41</v>
      </c>
      <c r="I29" s="22">
        <v>102000</v>
      </c>
      <c r="J29" s="22">
        <v>8000</v>
      </c>
      <c r="K29" s="23">
        <v>3</v>
      </c>
    </row>
    <row r="30" spans="1:11" ht="15" customHeight="1" x14ac:dyDescent="0.2">
      <c r="A30" s="20" t="s">
        <v>190</v>
      </c>
      <c r="B30" s="21">
        <v>1678</v>
      </c>
      <c r="C30" s="22">
        <v>127097822</v>
      </c>
      <c r="D30" s="22">
        <v>10962374</v>
      </c>
      <c r="E30" s="21">
        <v>5409</v>
      </c>
      <c r="F30" s="22">
        <v>75743.64</v>
      </c>
      <c r="G30" s="22">
        <v>6533</v>
      </c>
      <c r="H30" s="23">
        <v>3.22</v>
      </c>
      <c r="I30" s="22">
        <v>64000</v>
      </c>
      <c r="J30" s="22">
        <v>3700</v>
      </c>
      <c r="K30" s="23">
        <v>3</v>
      </c>
    </row>
    <row r="31" spans="1:11" ht="15" customHeight="1" x14ac:dyDescent="0.2">
      <c r="A31" s="20" t="s">
        <v>191</v>
      </c>
      <c r="B31" s="21">
        <v>1514</v>
      </c>
      <c r="C31" s="22">
        <v>103894001</v>
      </c>
      <c r="D31" s="22">
        <v>9601328</v>
      </c>
      <c r="E31" s="21">
        <v>4280</v>
      </c>
      <c r="F31" s="22">
        <v>68622.19</v>
      </c>
      <c r="G31" s="22">
        <v>6341.7</v>
      </c>
      <c r="H31" s="23">
        <v>2.83</v>
      </c>
      <c r="I31" s="22">
        <v>51000</v>
      </c>
      <c r="J31" s="22">
        <v>2700</v>
      </c>
      <c r="K31" s="23">
        <v>2</v>
      </c>
    </row>
    <row r="32" spans="1:11" ht="15" customHeight="1" x14ac:dyDescent="0.2">
      <c r="A32" s="20" t="s">
        <v>193</v>
      </c>
      <c r="B32" s="21">
        <v>7007</v>
      </c>
      <c r="C32" s="22">
        <v>943015832</v>
      </c>
      <c r="D32" s="22">
        <v>131771176</v>
      </c>
      <c r="E32" s="21">
        <v>19729</v>
      </c>
      <c r="F32" s="22">
        <v>134581.97</v>
      </c>
      <c r="G32" s="22">
        <v>18805.650000000001</v>
      </c>
      <c r="H32" s="23">
        <v>2.82</v>
      </c>
      <c r="I32" s="22">
        <v>96000</v>
      </c>
      <c r="J32" s="22">
        <v>8200</v>
      </c>
      <c r="K32" s="23">
        <v>2</v>
      </c>
    </row>
    <row r="33" spans="1:11" ht="15" customHeight="1" x14ac:dyDescent="0.2">
      <c r="A33" s="20" t="s">
        <v>194</v>
      </c>
      <c r="B33" s="21">
        <v>1967</v>
      </c>
      <c r="C33" s="22">
        <v>221049091</v>
      </c>
      <c r="D33" s="22">
        <v>25419259</v>
      </c>
      <c r="E33" s="21">
        <v>5706</v>
      </c>
      <c r="F33" s="22">
        <v>112378.8</v>
      </c>
      <c r="G33" s="22">
        <v>12922.86</v>
      </c>
      <c r="H33" s="23">
        <v>2.9</v>
      </c>
      <c r="I33" s="22">
        <v>98000</v>
      </c>
      <c r="J33" s="22">
        <v>7900</v>
      </c>
      <c r="K33" s="23">
        <v>2</v>
      </c>
    </row>
    <row r="34" spans="1:11" ht="15" customHeight="1" x14ac:dyDescent="0.2">
      <c r="A34" s="20" t="s">
        <v>196</v>
      </c>
      <c r="B34" s="21">
        <v>1643</v>
      </c>
      <c r="C34" s="22">
        <v>298933452</v>
      </c>
      <c r="D34" s="22">
        <v>52630268</v>
      </c>
      <c r="E34" s="21">
        <v>4675</v>
      </c>
      <c r="F34" s="22">
        <v>181943.67</v>
      </c>
      <c r="G34" s="22">
        <v>32033.03</v>
      </c>
      <c r="H34" s="23">
        <v>2.85</v>
      </c>
      <c r="I34" s="22">
        <v>104000</v>
      </c>
      <c r="J34" s="22">
        <v>8600</v>
      </c>
      <c r="K34" s="23">
        <v>2</v>
      </c>
    </row>
    <row r="35" spans="1:11" ht="15" customHeight="1" x14ac:dyDescent="0.2">
      <c r="A35" s="20" t="s">
        <v>197</v>
      </c>
      <c r="B35" s="21">
        <v>1408</v>
      </c>
      <c r="C35" s="22">
        <v>104740687</v>
      </c>
      <c r="D35" s="22">
        <v>9286404</v>
      </c>
      <c r="E35" s="21">
        <v>3971</v>
      </c>
      <c r="F35" s="22">
        <v>74389.69</v>
      </c>
      <c r="G35" s="22">
        <v>6595.46</v>
      </c>
      <c r="H35" s="23">
        <v>2.82</v>
      </c>
      <c r="I35" s="22">
        <v>61000</v>
      </c>
      <c r="J35" s="22">
        <v>4000</v>
      </c>
      <c r="K35" s="23">
        <v>2</v>
      </c>
    </row>
    <row r="36" spans="1:11" ht="15" customHeight="1" x14ac:dyDescent="0.2">
      <c r="A36" s="20" t="s">
        <v>198</v>
      </c>
      <c r="B36" s="21">
        <v>4666</v>
      </c>
      <c r="C36" s="22">
        <v>412475780</v>
      </c>
      <c r="D36" s="22">
        <v>41829249</v>
      </c>
      <c r="E36" s="21">
        <v>13070</v>
      </c>
      <c r="F36" s="22">
        <v>88400.3</v>
      </c>
      <c r="G36" s="22">
        <v>8964.69</v>
      </c>
      <c r="H36" s="23">
        <v>2.8</v>
      </c>
      <c r="I36" s="22">
        <v>75000</v>
      </c>
      <c r="J36" s="22">
        <v>5600</v>
      </c>
      <c r="K36" s="23">
        <v>2</v>
      </c>
    </row>
    <row r="37" spans="1:11" ht="15" customHeight="1" x14ac:dyDescent="0.2">
      <c r="A37" s="20" t="s">
        <v>199</v>
      </c>
      <c r="B37" s="21">
        <v>1608</v>
      </c>
      <c r="C37" s="22">
        <v>129429861</v>
      </c>
      <c r="D37" s="22">
        <v>12068709</v>
      </c>
      <c r="E37" s="21">
        <v>4064</v>
      </c>
      <c r="F37" s="22">
        <v>80491.210000000006</v>
      </c>
      <c r="G37" s="22">
        <v>7505.42</v>
      </c>
      <c r="H37" s="23">
        <v>2.5299999999999998</v>
      </c>
      <c r="I37" s="22">
        <v>70000</v>
      </c>
      <c r="J37" s="22">
        <v>5200</v>
      </c>
      <c r="K37" s="23">
        <v>2</v>
      </c>
    </row>
    <row r="38" spans="1:11" ht="15" customHeight="1" x14ac:dyDescent="0.2">
      <c r="A38" s="20" t="s">
        <v>200</v>
      </c>
      <c r="B38" s="21">
        <v>7825</v>
      </c>
      <c r="C38" s="22">
        <v>902037490</v>
      </c>
      <c r="D38" s="22">
        <v>127319609</v>
      </c>
      <c r="E38" s="21">
        <v>20256</v>
      </c>
      <c r="F38" s="22">
        <v>115276.36</v>
      </c>
      <c r="G38" s="22">
        <v>16270.88</v>
      </c>
      <c r="H38" s="23">
        <v>2.59</v>
      </c>
      <c r="I38" s="22">
        <v>69000</v>
      </c>
      <c r="J38" s="22">
        <v>4900</v>
      </c>
      <c r="K38" s="23">
        <v>2</v>
      </c>
    </row>
    <row r="39" spans="1:11" ht="15" customHeight="1" x14ac:dyDescent="0.2">
      <c r="A39" s="20" t="s">
        <v>201</v>
      </c>
      <c r="B39" s="21">
        <v>1403</v>
      </c>
      <c r="C39" s="22">
        <v>93305070</v>
      </c>
      <c r="D39" s="22">
        <v>10416592</v>
      </c>
      <c r="E39" s="21">
        <v>3052</v>
      </c>
      <c r="F39" s="22">
        <v>66503.97</v>
      </c>
      <c r="G39" s="22">
        <v>7424.51</v>
      </c>
      <c r="H39" s="23">
        <v>2.1800000000000002</v>
      </c>
      <c r="I39" s="22">
        <v>47000</v>
      </c>
      <c r="J39" s="22">
        <v>2800</v>
      </c>
      <c r="K39" s="23">
        <v>2</v>
      </c>
    </row>
    <row r="40" spans="1:11" ht="15" customHeight="1" x14ac:dyDescent="0.2">
      <c r="A40" s="20" t="s">
        <v>202</v>
      </c>
      <c r="B40" s="21">
        <v>17946</v>
      </c>
      <c r="C40" s="22">
        <v>1910346548</v>
      </c>
      <c r="D40" s="22">
        <v>232185321</v>
      </c>
      <c r="E40" s="21">
        <v>50446</v>
      </c>
      <c r="F40" s="22">
        <v>106449.71</v>
      </c>
      <c r="G40" s="22">
        <v>12938</v>
      </c>
      <c r="H40" s="23">
        <v>2.81</v>
      </c>
      <c r="I40" s="22">
        <v>83000</v>
      </c>
      <c r="J40" s="22">
        <v>6700</v>
      </c>
      <c r="K40" s="23">
        <v>2</v>
      </c>
    </row>
    <row r="41" spans="1:11" ht="15" customHeight="1" x14ac:dyDescent="0.2">
      <c r="A41" s="20" t="s">
        <v>203</v>
      </c>
      <c r="B41" s="21">
        <v>4476</v>
      </c>
      <c r="C41" s="22">
        <v>896551683</v>
      </c>
      <c r="D41" s="22">
        <v>147201936</v>
      </c>
      <c r="E41" s="21">
        <v>14578</v>
      </c>
      <c r="F41" s="22">
        <v>200301.98</v>
      </c>
      <c r="G41" s="22">
        <v>32886.94</v>
      </c>
      <c r="H41" s="23">
        <v>3.26</v>
      </c>
      <c r="I41" s="22">
        <v>121000</v>
      </c>
      <c r="J41" s="22">
        <v>10300</v>
      </c>
      <c r="K41" s="23">
        <v>3</v>
      </c>
    </row>
    <row r="42" spans="1:11" ht="15" customHeight="1" x14ac:dyDescent="0.2">
      <c r="A42" s="20" t="s">
        <v>204</v>
      </c>
      <c r="B42" s="21">
        <v>1319</v>
      </c>
      <c r="C42" s="22">
        <v>73469506</v>
      </c>
      <c r="D42" s="22">
        <v>5195584</v>
      </c>
      <c r="E42" s="21">
        <v>3687</v>
      </c>
      <c r="F42" s="22">
        <v>55700.91</v>
      </c>
      <c r="G42" s="22">
        <v>3939.03</v>
      </c>
      <c r="H42" s="23">
        <v>2.8</v>
      </c>
      <c r="I42" s="22">
        <v>46000</v>
      </c>
      <c r="J42" s="22">
        <v>2100</v>
      </c>
      <c r="K42" s="23">
        <v>3</v>
      </c>
    </row>
    <row r="43" spans="1:11" ht="15" customHeight="1" x14ac:dyDescent="0.2">
      <c r="A43" s="20" t="s">
        <v>205</v>
      </c>
      <c r="B43" s="21">
        <v>5547</v>
      </c>
      <c r="C43" s="22">
        <v>884325600</v>
      </c>
      <c r="D43" s="22">
        <v>151017983</v>
      </c>
      <c r="E43" s="21">
        <v>12327</v>
      </c>
      <c r="F43" s="22">
        <v>159424.12</v>
      </c>
      <c r="G43" s="22">
        <v>27225.16</v>
      </c>
      <c r="H43" s="23">
        <v>2.2200000000000002</v>
      </c>
      <c r="I43" s="22">
        <v>80000</v>
      </c>
      <c r="J43" s="22">
        <v>6900</v>
      </c>
      <c r="K43" s="23">
        <v>2</v>
      </c>
    </row>
    <row r="44" spans="1:11" ht="15" customHeight="1" x14ac:dyDescent="0.2">
      <c r="A44" s="20" t="s">
        <v>206</v>
      </c>
      <c r="B44" s="21">
        <v>3068</v>
      </c>
      <c r="C44" s="22">
        <v>326746729</v>
      </c>
      <c r="D44" s="22">
        <v>35880692</v>
      </c>
      <c r="E44" s="21">
        <v>8855</v>
      </c>
      <c r="F44" s="22">
        <v>106501.54</v>
      </c>
      <c r="G44" s="22">
        <v>11695.14</v>
      </c>
      <c r="H44" s="23">
        <v>2.89</v>
      </c>
      <c r="I44" s="22">
        <v>93000</v>
      </c>
      <c r="J44" s="22">
        <v>7500</v>
      </c>
      <c r="K44" s="23">
        <v>2</v>
      </c>
    </row>
    <row r="45" spans="1:11" ht="15" customHeight="1" x14ac:dyDescent="0.2">
      <c r="A45" s="20" t="s">
        <v>208</v>
      </c>
      <c r="B45" s="21">
        <v>7418</v>
      </c>
      <c r="C45" s="22">
        <v>576497110</v>
      </c>
      <c r="D45" s="22">
        <v>60053600</v>
      </c>
      <c r="E45" s="21">
        <v>17936</v>
      </c>
      <c r="F45" s="22">
        <v>77715.98</v>
      </c>
      <c r="G45" s="22">
        <v>8095.66</v>
      </c>
      <c r="H45" s="23">
        <v>2.42</v>
      </c>
      <c r="I45" s="22">
        <v>55000</v>
      </c>
      <c r="J45" s="22">
        <v>3400</v>
      </c>
      <c r="K45" s="23">
        <v>2</v>
      </c>
    </row>
    <row r="46" spans="1:11" ht="15" customHeight="1" x14ac:dyDescent="0.2">
      <c r="A46" s="20" t="s">
        <v>209</v>
      </c>
      <c r="B46" s="21">
        <v>1577</v>
      </c>
      <c r="C46" s="22">
        <v>180480939</v>
      </c>
      <c r="D46" s="22">
        <v>20858287</v>
      </c>
      <c r="E46" s="21">
        <v>4916</v>
      </c>
      <c r="F46" s="22">
        <v>114445.74</v>
      </c>
      <c r="G46" s="22">
        <v>13226.56</v>
      </c>
      <c r="H46" s="23">
        <v>3.12</v>
      </c>
      <c r="I46" s="22">
        <v>90000</v>
      </c>
      <c r="J46" s="22">
        <v>6700</v>
      </c>
      <c r="K46" s="23">
        <v>2</v>
      </c>
    </row>
    <row r="47" spans="1:11" ht="15" customHeight="1" x14ac:dyDescent="0.2">
      <c r="A47" s="20" t="s">
        <v>210</v>
      </c>
      <c r="B47" s="21">
        <v>3339</v>
      </c>
      <c r="C47" s="22">
        <v>246453818</v>
      </c>
      <c r="D47" s="22">
        <v>22419120</v>
      </c>
      <c r="E47" s="21">
        <v>9824</v>
      </c>
      <c r="F47" s="22">
        <v>73810.67</v>
      </c>
      <c r="G47" s="22">
        <v>6714.32</v>
      </c>
      <c r="H47" s="23">
        <v>2.94</v>
      </c>
      <c r="I47" s="22">
        <v>63000</v>
      </c>
      <c r="J47" s="22">
        <v>4200</v>
      </c>
      <c r="K47" s="23">
        <v>2</v>
      </c>
    </row>
    <row r="48" spans="1:11" ht="15" customHeight="1" x14ac:dyDescent="0.2">
      <c r="A48" s="20" t="s">
        <v>211</v>
      </c>
      <c r="B48" s="21">
        <v>3300</v>
      </c>
      <c r="C48" s="22">
        <v>325404498</v>
      </c>
      <c r="D48" s="22">
        <v>38537565</v>
      </c>
      <c r="E48" s="21">
        <v>7499</v>
      </c>
      <c r="F48" s="22">
        <v>98607.42</v>
      </c>
      <c r="G48" s="22">
        <v>11678.05</v>
      </c>
      <c r="H48" s="23">
        <v>2.27</v>
      </c>
      <c r="I48" s="22">
        <v>64000</v>
      </c>
      <c r="J48" s="22">
        <v>3900</v>
      </c>
      <c r="K48" s="23">
        <v>2</v>
      </c>
    </row>
    <row r="49" spans="1:11" ht="15" customHeight="1" x14ac:dyDescent="0.2">
      <c r="A49" s="20" t="s">
        <v>212</v>
      </c>
      <c r="B49" s="21">
        <v>2252</v>
      </c>
      <c r="C49" s="22">
        <v>351390039</v>
      </c>
      <c r="D49" s="22">
        <v>62992786</v>
      </c>
      <c r="E49" s="21">
        <v>5031</v>
      </c>
      <c r="F49" s="22">
        <v>156034.65</v>
      </c>
      <c r="G49" s="22">
        <v>27971.93</v>
      </c>
      <c r="H49" s="23">
        <v>2.23</v>
      </c>
      <c r="I49" s="22">
        <v>73000</v>
      </c>
      <c r="J49" s="22">
        <v>5600</v>
      </c>
      <c r="K49" s="23">
        <v>2</v>
      </c>
    </row>
    <row r="50" spans="1:11" ht="15" customHeight="1" x14ac:dyDescent="0.2">
      <c r="A50" s="20" t="s">
        <v>213</v>
      </c>
      <c r="B50" s="21">
        <v>2149</v>
      </c>
      <c r="C50" s="22">
        <v>168875258</v>
      </c>
      <c r="D50" s="22">
        <v>18671195</v>
      </c>
      <c r="E50" s="21">
        <v>4690</v>
      </c>
      <c r="F50" s="22">
        <v>78583.179999999993</v>
      </c>
      <c r="G50" s="22">
        <v>8688.32</v>
      </c>
      <c r="H50" s="23">
        <v>2.1800000000000002</v>
      </c>
      <c r="I50" s="22">
        <v>51000</v>
      </c>
      <c r="J50" s="22">
        <v>3100</v>
      </c>
      <c r="K50" s="23">
        <v>2</v>
      </c>
    </row>
    <row r="51" spans="1:11" ht="15" customHeight="1" x14ac:dyDescent="0.2">
      <c r="A51" s="20" t="s">
        <v>214</v>
      </c>
      <c r="B51" s="21">
        <v>9215</v>
      </c>
      <c r="C51" s="22">
        <v>1443995947</v>
      </c>
      <c r="D51" s="22">
        <v>216727423</v>
      </c>
      <c r="E51" s="21">
        <v>29010</v>
      </c>
      <c r="F51" s="22">
        <v>156700.59</v>
      </c>
      <c r="G51" s="22">
        <v>23518.98</v>
      </c>
      <c r="H51" s="23">
        <v>3.15</v>
      </c>
      <c r="I51" s="22">
        <v>102000</v>
      </c>
      <c r="J51" s="22">
        <v>8300</v>
      </c>
      <c r="K51" s="23">
        <v>3</v>
      </c>
    </row>
    <row r="52" spans="1:11" ht="15" customHeight="1" x14ac:dyDescent="0.2">
      <c r="A52" s="20" t="s">
        <v>215</v>
      </c>
      <c r="B52" s="21">
        <v>7024</v>
      </c>
      <c r="C52" s="22">
        <v>402175161</v>
      </c>
      <c r="D52" s="22">
        <v>30752650</v>
      </c>
      <c r="E52" s="21">
        <v>16944</v>
      </c>
      <c r="F52" s="22">
        <v>57257.279999999999</v>
      </c>
      <c r="G52" s="22">
        <v>4378.22</v>
      </c>
      <c r="H52" s="23">
        <v>2.41</v>
      </c>
      <c r="I52" s="22">
        <v>48000</v>
      </c>
      <c r="J52" s="22">
        <v>2900</v>
      </c>
      <c r="K52" s="23">
        <v>2</v>
      </c>
    </row>
    <row r="53" spans="1:11" ht="15" customHeight="1" x14ac:dyDescent="0.2">
      <c r="A53" s="20" t="s">
        <v>216</v>
      </c>
      <c r="B53" s="21">
        <v>1444</v>
      </c>
      <c r="C53" s="22">
        <v>86314965</v>
      </c>
      <c r="D53" s="22">
        <v>6864547</v>
      </c>
      <c r="E53" s="21">
        <v>3590</v>
      </c>
      <c r="F53" s="22">
        <v>59774.91</v>
      </c>
      <c r="G53" s="22">
        <v>4753.84</v>
      </c>
      <c r="H53" s="23">
        <v>2.4900000000000002</v>
      </c>
      <c r="I53" s="22">
        <v>48000</v>
      </c>
      <c r="J53" s="22">
        <v>2800</v>
      </c>
      <c r="K53" s="23">
        <v>2</v>
      </c>
    </row>
    <row r="54" spans="1:11" ht="15" customHeight="1" x14ac:dyDescent="0.2">
      <c r="A54" s="20" t="s">
        <v>217</v>
      </c>
      <c r="B54" s="21">
        <v>27612</v>
      </c>
      <c r="C54" s="22">
        <v>2529527456</v>
      </c>
      <c r="D54" s="22">
        <v>282343659</v>
      </c>
      <c r="E54" s="21">
        <v>71107</v>
      </c>
      <c r="F54" s="22">
        <v>91609.72</v>
      </c>
      <c r="G54" s="22">
        <v>10225.4</v>
      </c>
      <c r="H54" s="23">
        <v>2.58</v>
      </c>
      <c r="I54" s="22">
        <v>68000</v>
      </c>
      <c r="J54" s="22">
        <v>4900</v>
      </c>
      <c r="K54" s="23">
        <v>2</v>
      </c>
    </row>
    <row r="55" spans="1:11" ht="15" customHeight="1" x14ac:dyDescent="0.2">
      <c r="A55" s="20" t="s">
        <v>218</v>
      </c>
      <c r="B55" s="21">
        <v>22479</v>
      </c>
      <c r="C55" s="22">
        <v>2668451466</v>
      </c>
      <c r="D55" s="22">
        <v>351029759</v>
      </c>
      <c r="E55" s="21">
        <v>67391</v>
      </c>
      <c r="F55" s="22">
        <v>118708.64</v>
      </c>
      <c r="G55" s="22">
        <v>15615.9</v>
      </c>
      <c r="H55" s="23">
        <v>3</v>
      </c>
      <c r="I55" s="22">
        <v>86000</v>
      </c>
      <c r="J55" s="22">
        <v>6900</v>
      </c>
      <c r="K55" s="23">
        <v>3</v>
      </c>
    </row>
    <row r="56" spans="1:11" ht="15" customHeight="1" x14ac:dyDescent="0.2">
      <c r="A56" s="20" t="s">
        <v>219</v>
      </c>
      <c r="B56" s="21">
        <v>3140</v>
      </c>
      <c r="C56" s="22">
        <v>439658484</v>
      </c>
      <c r="D56" s="22">
        <v>62903010</v>
      </c>
      <c r="E56" s="21">
        <v>9270</v>
      </c>
      <c r="F56" s="22">
        <v>140018.63</v>
      </c>
      <c r="G56" s="22">
        <v>20032.810000000001</v>
      </c>
      <c r="H56" s="23">
        <v>2.95</v>
      </c>
      <c r="I56" s="22">
        <v>84000</v>
      </c>
      <c r="J56" s="22">
        <v>6100</v>
      </c>
      <c r="K56" s="23">
        <v>2</v>
      </c>
    </row>
    <row r="57" spans="1:11" ht="15" customHeight="1" x14ac:dyDescent="0.2">
      <c r="A57" s="20" t="s">
        <v>220</v>
      </c>
      <c r="B57" s="21">
        <v>19789</v>
      </c>
      <c r="C57" s="22">
        <v>1117851018</v>
      </c>
      <c r="D57" s="22">
        <v>101755175</v>
      </c>
      <c r="E57" s="21">
        <v>40576</v>
      </c>
      <c r="F57" s="22">
        <v>56488.5</v>
      </c>
      <c r="G57" s="22">
        <v>5142.01</v>
      </c>
      <c r="H57" s="23">
        <v>2.0499999999999998</v>
      </c>
      <c r="I57" s="22">
        <v>38000</v>
      </c>
      <c r="J57" s="22">
        <v>1800</v>
      </c>
      <c r="K57" s="23">
        <v>2</v>
      </c>
    </row>
    <row r="58" spans="1:11" ht="15" customHeight="1" x14ac:dyDescent="0.2">
      <c r="A58" s="20" t="s">
        <v>221</v>
      </c>
      <c r="B58" s="21">
        <v>11041</v>
      </c>
      <c r="C58" s="22">
        <v>676938468</v>
      </c>
      <c r="D58" s="22">
        <v>57568630</v>
      </c>
      <c r="E58" s="21">
        <v>26559</v>
      </c>
      <c r="F58" s="22">
        <v>61311.34</v>
      </c>
      <c r="G58" s="22">
        <v>5214.08</v>
      </c>
      <c r="H58" s="23">
        <v>2.41</v>
      </c>
      <c r="I58" s="22">
        <v>50000</v>
      </c>
      <c r="J58" s="22">
        <v>3100</v>
      </c>
      <c r="K58" s="23">
        <v>2</v>
      </c>
    </row>
    <row r="59" spans="1:11" ht="15" customHeight="1" x14ac:dyDescent="0.2">
      <c r="A59" s="20" t="s">
        <v>222</v>
      </c>
      <c r="B59" s="21">
        <v>1128</v>
      </c>
      <c r="C59" s="22">
        <v>76963762</v>
      </c>
      <c r="D59" s="22">
        <v>6972784</v>
      </c>
      <c r="E59" s="21">
        <v>3219</v>
      </c>
      <c r="F59" s="22">
        <v>68230.289999999994</v>
      </c>
      <c r="G59" s="22">
        <v>6181.55</v>
      </c>
      <c r="H59" s="23">
        <v>2.85</v>
      </c>
      <c r="I59" s="22">
        <v>50000</v>
      </c>
      <c r="J59" s="22">
        <v>2800</v>
      </c>
      <c r="K59" s="23">
        <v>2</v>
      </c>
    </row>
    <row r="60" spans="1:11" ht="15" customHeight="1" x14ac:dyDescent="0.2">
      <c r="A60" s="20" t="s">
        <v>223</v>
      </c>
      <c r="B60" s="21">
        <v>3255</v>
      </c>
      <c r="C60" s="22">
        <v>494339464</v>
      </c>
      <c r="D60" s="22">
        <v>67738633</v>
      </c>
      <c r="E60" s="21">
        <v>10535</v>
      </c>
      <c r="F60" s="22">
        <v>151870.79999999999</v>
      </c>
      <c r="G60" s="22">
        <v>20810.64</v>
      </c>
      <c r="H60" s="23">
        <v>3.24</v>
      </c>
      <c r="I60" s="22">
        <v>105000</v>
      </c>
      <c r="J60" s="22">
        <v>8400</v>
      </c>
      <c r="K60" s="23">
        <v>3</v>
      </c>
    </row>
    <row r="61" spans="1:11" ht="15" customHeight="1" x14ac:dyDescent="0.2">
      <c r="A61" s="20" t="s">
        <v>224</v>
      </c>
      <c r="B61" s="21">
        <v>15451</v>
      </c>
      <c r="C61" s="22">
        <v>963516646</v>
      </c>
      <c r="D61" s="22">
        <v>101469808</v>
      </c>
      <c r="E61" s="21">
        <v>29076</v>
      </c>
      <c r="F61" s="22">
        <v>62359.5</v>
      </c>
      <c r="G61" s="22">
        <v>6567.2</v>
      </c>
      <c r="H61" s="23">
        <v>1.88</v>
      </c>
      <c r="I61" s="22">
        <v>46000</v>
      </c>
      <c r="J61" s="22">
        <v>3000</v>
      </c>
      <c r="K61" s="23">
        <v>1</v>
      </c>
    </row>
    <row r="62" spans="1:11" ht="15" customHeight="1" x14ac:dyDescent="0.2">
      <c r="A62" s="20" t="s">
        <v>225</v>
      </c>
      <c r="B62" s="21">
        <v>2085</v>
      </c>
      <c r="C62" s="22">
        <v>342038668</v>
      </c>
      <c r="D62" s="22">
        <v>55839595</v>
      </c>
      <c r="E62" s="21">
        <v>5157</v>
      </c>
      <c r="F62" s="22">
        <v>164047.32</v>
      </c>
      <c r="G62" s="22">
        <v>26781.58</v>
      </c>
      <c r="H62" s="23">
        <v>2.4700000000000002</v>
      </c>
      <c r="I62" s="22">
        <v>97000</v>
      </c>
      <c r="J62" s="22">
        <v>8200</v>
      </c>
      <c r="K62" s="23">
        <v>2</v>
      </c>
    </row>
    <row r="63" spans="1:11" ht="15" customHeight="1" x14ac:dyDescent="0.2">
      <c r="A63" s="20" t="s">
        <v>226</v>
      </c>
      <c r="B63" s="21">
        <v>3879</v>
      </c>
      <c r="C63" s="22">
        <v>336221834</v>
      </c>
      <c r="D63" s="22">
        <v>43699182</v>
      </c>
      <c r="E63" s="21">
        <v>7043</v>
      </c>
      <c r="F63" s="22">
        <v>86677.45</v>
      </c>
      <c r="G63" s="22">
        <v>11265.58</v>
      </c>
      <c r="H63" s="23">
        <v>1.82</v>
      </c>
      <c r="I63" s="22">
        <v>54000</v>
      </c>
      <c r="J63" s="22">
        <v>4000</v>
      </c>
      <c r="K63" s="23">
        <v>1</v>
      </c>
    </row>
    <row r="64" spans="1:11" ht="15" customHeight="1" x14ac:dyDescent="0.2">
      <c r="A64" s="20" t="s">
        <v>227</v>
      </c>
      <c r="B64" s="21">
        <v>4286</v>
      </c>
      <c r="C64" s="22">
        <v>310099442</v>
      </c>
      <c r="D64" s="22">
        <v>36669928</v>
      </c>
      <c r="E64" s="21">
        <v>7971</v>
      </c>
      <c r="F64" s="22">
        <v>72351.710000000006</v>
      </c>
      <c r="G64" s="22">
        <v>8555.75</v>
      </c>
      <c r="H64" s="23">
        <v>1.86</v>
      </c>
      <c r="I64" s="22">
        <v>46000</v>
      </c>
      <c r="J64" s="22">
        <v>3000</v>
      </c>
      <c r="K64" s="23">
        <v>1</v>
      </c>
    </row>
    <row r="65" spans="1:11" ht="15" customHeight="1" x14ac:dyDescent="0.2">
      <c r="A65" s="20" t="s">
        <v>228</v>
      </c>
      <c r="B65" s="21">
        <v>1060</v>
      </c>
      <c r="C65" s="22">
        <v>81137070</v>
      </c>
      <c r="D65" s="22">
        <v>7620014</v>
      </c>
      <c r="E65" s="21">
        <v>2842</v>
      </c>
      <c r="F65" s="22">
        <v>76544.41</v>
      </c>
      <c r="G65" s="22">
        <v>7188.69</v>
      </c>
      <c r="H65" s="23">
        <v>2.68</v>
      </c>
      <c r="I65" s="22">
        <v>57000</v>
      </c>
      <c r="J65" s="22">
        <v>3300</v>
      </c>
      <c r="K65" s="23">
        <v>2</v>
      </c>
    </row>
    <row r="66" spans="1:11" ht="15" customHeight="1" x14ac:dyDescent="0.2">
      <c r="A66" s="20" t="s">
        <v>229</v>
      </c>
      <c r="B66" s="21">
        <v>2912</v>
      </c>
      <c r="C66" s="22">
        <v>381708011</v>
      </c>
      <c r="D66" s="22">
        <v>53337078</v>
      </c>
      <c r="E66" s="21">
        <v>8568</v>
      </c>
      <c r="F66" s="22">
        <v>131081.04999999999</v>
      </c>
      <c r="G66" s="22">
        <v>18316.3</v>
      </c>
      <c r="H66" s="23">
        <v>2.94</v>
      </c>
      <c r="I66" s="22">
        <v>90000</v>
      </c>
      <c r="J66" s="22">
        <v>7200</v>
      </c>
      <c r="K66" s="23">
        <v>2</v>
      </c>
    </row>
    <row r="67" spans="1:11" ht="15" customHeight="1" x14ac:dyDescent="0.2">
      <c r="A67" s="20" t="s">
        <v>230</v>
      </c>
      <c r="B67" s="21">
        <v>1363</v>
      </c>
      <c r="C67" s="22">
        <v>94374719</v>
      </c>
      <c r="D67" s="22">
        <v>8718233</v>
      </c>
      <c r="E67" s="21">
        <v>3925</v>
      </c>
      <c r="F67" s="22">
        <v>69240.44</v>
      </c>
      <c r="G67" s="22">
        <v>6396.36</v>
      </c>
      <c r="H67" s="23">
        <v>2.88</v>
      </c>
      <c r="I67" s="22">
        <v>55000</v>
      </c>
      <c r="J67" s="22">
        <v>3000</v>
      </c>
      <c r="K67" s="23">
        <v>2</v>
      </c>
    </row>
    <row r="68" spans="1:11" ht="15" customHeight="1" x14ac:dyDescent="0.2">
      <c r="A68" s="20" t="s">
        <v>231</v>
      </c>
      <c r="B68" s="21">
        <v>14350</v>
      </c>
      <c r="C68" s="22">
        <v>1197404210</v>
      </c>
      <c r="D68" s="22">
        <v>140514248</v>
      </c>
      <c r="E68" s="21">
        <v>28473</v>
      </c>
      <c r="F68" s="22">
        <v>83442.8</v>
      </c>
      <c r="G68" s="22">
        <v>9791.93</v>
      </c>
      <c r="H68" s="23">
        <v>1.98</v>
      </c>
      <c r="I68" s="22">
        <v>55000</v>
      </c>
      <c r="J68" s="22">
        <v>4000</v>
      </c>
      <c r="K68" s="23">
        <v>2</v>
      </c>
    </row>
    <row r="69" spans="1:11" ht="15" customHeight="1" x14ac:dyDescent="0.2">
      <c r="A69" s="20" t="s">
        <v>232</v>
      </c>
      <c r="B69" s="21">
        <v>2187</v>
      </c>
      <c r="C69" s="22">
        <v>176059515</v>
      </c>
      <c r="D69" s="22">
        <v>16778350</v>
      </c>
      <c r="E69" s="21">
        <v>6334</v>
      </c>
      <c r="F69" s="22">
        <v>80502.75</v>
      </c>
      <c r="G69" s="22">
        <v>7671.86</v>
      </c>
      <c r="H69" s="23">
        <v>2.9</v>
      </c>
      <c r="I69" s="22">
        <v>66000</v>
      </c>
      <c r="J69" s="22">
        <v>4400</v>
      </c>
      <c r="K69" s="23">
        <v>2</v>
      </c>
    </row>
    <row r="70" spans="1:11" ht="15" customHeight="1" x14ac:dyDescent="0.2">
      <c r="A70" s="20" t="s">
        <v>233</v>
      </c>
      <c r="B70" s="21">
        <v>1894</v>
      </c>
      <c r="C70" s="22">
        <v>185008716</v>
      </c>
      <c r="D70" s="22">
        <v>19008928</v>
      </c>
      <c r="E70" s="21">
        <v>6197</v>
      </c>
      <c r="F70" s="22">
        <v>97681.48</v>
      </c>
      <c r="G70" s="22">
        <v>10036.39</v>
      </c>
      <c r="H70" s="23">
        <v>3.27</v>
      </c>
      <c r="I70" s="22">
        <v>82000</v>
      </c>
      <c r="J70" s="22">
        <v>6000</v>
      </c>
      <c r="K70" s="23">
        <v>3</v>
      </c>
    </row>
    <row r="71" spans="1:11" ht="15" customHeight="1" x14ac:dyDescent="0.2">
      <c r="A71" s="20" t="s">
        <v>234</v>
      </c>
      <c r="B71" s="21">
        <v>2761</v>
      </c>
      <c r="C71" s="22">
        <v>294229725</v>
      </c>
      <c r="D71" s="22">
        <v>36118227</v>
      </c>
      <c r="E71" s="21">
        <v>7296</v>
      </c>
      <c r="F71" s="22">
        <v>106566.36</v>
      </c>
      <c r="G71" s="22">
        <v>13081.57</v>
      </c>
      <c r="H71" s="23">
        <v>2.64</v>
      </c>
      <c r="I71" s="22">
        <v>68000</v>
      </c>
      <c r="J71" s="22">
        <v>4500</v>
      </c>
      <c r="K71" s="23">
        <v>2</v>
      </c>
    </row>
    <row r="72" spans="1:11" ht="15" customHeight="1" x14ac:dyDescent="0.2">
      <c r="A72" s="20" t="s">
        <v>235</v>
      </c>
      <c r="B72" s="21">
        <v>4691</v>
      </c>
      <c r="C72" s="22">
        <v>479528190</v>
      </c>
      <c r="D72" s="22">
        <v>54759073</v>
      </c>
      <c r="E72" s="21">
        <v>12542</v>
      </c>
      <c r="F72" s="22">
        <v>102223.02</v>
      </c>
      <c r="G72" s="22">
        <v>11673.22</v>
      </c>
      <c r="H72" s="23">
        <v>2.67</v>
      </c>
      <c r="I72" s="22">
        <v>81000</v>
      </c>
      <c r="J72" s="22">
        <v>6200</v>
      </c>
      <c r="K72" s="23">
        <v>2</v>
      </c>
    </row>
    <row r="73" spans="1:11" ht="15" customHeight="1" x14ac:dyDescent="0.2">
      <c r="A73" s="20" t="s">
        <v>236</v>
      </c>
      <c r="B73" s="21">
        <v>7715</v>
      </c>
      <c r="C73" s="22">
        <v>789186398</v>
      </c>
      <c r="D73" s="22">
        <v>106469150</v>
      </c>
      <c r="E73" s="21">
        <v>18024</v>
      </c>
      <c r="F73" s="22">
        <v>102292.47</v>
      </c>
      <c r="G73" s="22">
        <v>13800.28</v>
      </c>
      <c r="H73" s="23">
        <v>2.34</v>
      </c>
      <c r="I73" s="22">
        <v>66000</v>
      </c>
      <c r="J73" s="22">
        <v>5000</v>
      </c>
      <c r="K73" s="23">
        <v>2</v>
      </c>
    </row>
    <row r="74" spans="1:11" ht="15" customHeight="1" x14ac:dyDescent="0.2">
      <c r="A74" s="20" t="s">
        <v>237</v>
      </c>
      <c r="B74" s="21">
        <v>48922</v>
      </c>
      <c r="C74" s="22">
        <v>3402700355</v>
      </c>
      <c r="D74" s="22">
        <v>354467690</v>
      </c>
      <c r="E74" s="21">
        <v>105810</v>
      </c>
      <c r="F74" s="22">
        <v>69553.58</v>
      </c>
      <c r="G74" s="22">
        <v>7245.57</v>
      </c>
      <c r="H74" s="23">
        <v>2.16</v>
      </c>
      <c r="I74" s="22">
        <v>48000</v>
      </c>
      <c r="J74" s="22">
        <v>3100</v>
      </c>
      <c r="K74" s="23">
        <v>2</v>
      </c>
    </row>
    <row r="75" spans="1:11" ht="15" customHeight="1" x14ac:dyDescent="0.2">
      <c r="A75" s="20" t="s">
        <v>238</v>
      </c>
      <c r="B75" s="21">
        <v>32142</v>
      </c>
      <c r="C75" s="22">
        <v>2325978846</v>
      </c>
      <c r="D75" s="22">
        <v>246805013</v>
      </c>
      <c r="E75" s="21">
        <v>76921</v>
      </c>
      <c r="F75" s="22">
        <v>72365.72</v>
      </c>
      <c r="G75" s="22">
        <v>7678.58</v>
      </c>
      <c r="H75" s="23">
        <v>2.39</v>
      </c>
      <c r="I75" s="22">
        <v>48000</v>
      </c>
      <c r="J75" s="22">
        <v>2700</v>
      </c>
      <c r="K75" s="23">
        <v>2</v>
      </c>
    </row>
    <row r="76" spans="1:11" ht="15" customHeight="1" x14ac:dyDescent="0.2">
      <c r="A76" s="20" t="s">
        <v>239</v>
      </c>
      <c r="B76" s="21">
        <v>11330</v>
      </c>
      <c r="C76" s="22">
        <v>2618624503</v>
      </c>
      <c r="D76" s="22">
        <v>567690665</v>
      </c>
      <c r="E76" s="21">
        <v>21965</v>
      </c>
      <c r="F76" s="22">
        <v>231123.08</v>
      </c>
      <c r="G76" s="22">
        <v>50105.09</v>
      </c>
      <c r="H76" s="23">
        <v>1.94</v>
      </c>
      <c r="I76" s="22">
        <v>81000</v>
      </c>
      <c r="J76" s="22">
        <v>7500</v>
      </c>
      <c r="K76" s="23">
        <v>1</v>
      </c>
    </row>
    <row r="77" spans="1:11" ht="15" customHeight="1" x14ac:dyDescent="0.2">
      <c r="A77" s="20" t="s">
        <v>240</v>
      </c>
      <c r="B77" s="21">
        <v>1186</v>
      </c>
      <c r="C77" s="22">
        <v>82883214</v>
      </c>
      <c r="D77" s="22">
        <v>9535988</v>
      </c>
      <c r="E77" s="21">
        <v>2852</v>
      </c>
      <c r="F77" s="22">
        <v>69884.67</v>
      </c>
      <c r="G77" s="22">
        <v>8040.46</v>
      </c>
      <c r="H77" s="23">
        <v>2.4</v>
      </c>
      <c r="I77" s="22">
        <v>52000</v>
      </c>
      <c r="J77" s="22">
        <v>3000</v>
      </c>
      <c r="K77" s="23">
        <v>2</v>
      </c>
    </row>
    <row r="78" spans="1:11" ht="15" customHeight="1" x14ac:dyDescent="0.2">
      <c r="A78" s="20" t="s">
        <v>241</v>
      </c>
      <c r="B78" s="21">
        <v>7748</v>
      </c>
      <c r="C78" s="22">
        <v>585668665</v>
      </c>
      <c r="D78" s="22">
        <v>52360301</v>
      </c>
      <c r="E78" s="21">
        <v>22282</v>
      </c>
      <c r="F78" s="22">
        <v>75589.66</v>
      </c>
      <c r="G78" s="22">
        <v>6757.91</v>
      </c>
      <c r="H78" s="23">
        <v>2.88</v>
      </c>
      <c r="I78" s="22">
        <v>62000</v>
      </c>
      <c r="J78" s="22">
        <v>3900</v>
      </c>
      <c r="K78" s="23">
        <v>2</v>
      </c>
    </row>
    <row r="79" spans="1:11" ht="15" customHeight="1" x14ac:dyDescent="0.2">
      <c r="A79" s="20" t="s">
        <v>242</v>
      </c>
      <c r="B79" s="21">
        <v>1537</v>
      </c>
      <c r="C79" s="22">
        <v>163476289</v>
      </c>
      <c r="D79" s="22">
        <v>16894335</v>
      </c>
      <c r="E79" s="21">
        <v>4670</v>
      </c>
      <c r="F79" s="22">
        <v>106360.63</v>
      </c>
      <c r="G79" s="22">
        <v>10991.76</v>
      </c>
      <c r="H79" s="23">
        <v>3.04</v>
      </c>
      <c r="I79" s="22">
        <v>93000</v>
      </c>
      <c r="J79" s="22">
        <v>7200</v>
      </c>
      <c r="K79" s="23">
        <v>2</v>
      </c>
    </row>
    <row r="80" spans="1:11" ht="15" customHeight="1" x14ac:dyDescent="0.2">
      <c r="A80" s="20" t="s">
        <v>243</v>
      </c>
      <c r="B80" s="21">
        <v>1984</v>
      </c>
      <c r="C80" s="22">
        <v>222838310</v>
      </c>
      <c r="D80" s="22">
        <v>24940264</v>
      </c>
      <c r="E80" s="21">
        <v>5990</v>
      </c>
      <c r="F80" s="22">
        <v>112317.7</v>
      </c>
      <c r="G80" s="22">
        <v>12570.7</v>
      </c>
      <c r="H80" s="23">
        <v>3.02</v>
      </c>
      <c r="I80" s="22">
        <v>98000</v>
      </c>
      <c r="J80" s="22">
        <v>8200</v>
      </c>
      <c r="K80" s="23">
        <v>3</v>
      </c>
    </row>
    <row r="81" spans="1:11" ht="15" customHeight="1" x14ac:dyDescent="0.2">
      <c r="A81" s="20" t="s">
        <v>244</v>
      </c>
      <c r="B81" s="21">
        <v>11492</v>
      </c>
      <c r="C81" s="22">
        <v>1137466300</v>
      </c>
      <c r="D81" s="22">
        <v>139362491</v>
      </c>
      <c r="E81" s="21">
        <v>30990</v>
      </c>
      <c r="F81" s="22">
        <v>98978.97</v>
      </c>
      <c r="G81" s="22">
        <v>12126.91</v>
      </c>
      <c r="H81" s="23">
        <v>2.7</v>
      </c>
      <c r="I81" s="22">
        <v>64000</v>
      </c>
      <c r="J81" s="22">
        <v>4300</v>
      </c>
      <c r="K81" s="23">
        <v>2</v>
      </c>
    </row>
    <row r="82" spans="1:11" ht="15" customHeight="1" x14ac:dyDescent="0.2">
      <c r="A82" s="20" t="s">
        <v>245</v>
      </c>
      <c r="B82" s="21">
        <v>2507</v>
      </c>
      <c r="C82" s="22">
        <v>309223059</v>
      </c>
      <c r="D82" s="22">
        <v>40519809</v>
      </c>
      <c r="E82" s="21">
        <v>7302</v>
      </c>
      <c r="F82" s="22">
        <v>123343.86</v>
      </c>
      <c r="G82" s="22">
        <v>16162.67</v>
      </c>
      <c r="H82" s="23">
        <v>2.91</v>
      </c>
      <c r="I82" s="22">
        <v>89000</v>
      </c>
      <c r="J82" s="22">
        <v>7100</v>
      </c>
      <c r="K82" s="23">
        <v>2</v>
      </c>
    </row>
    <row r="83" spans="1:11" ht="15" customHeight="1" x14ac:dyDescent="0.2">
      <c r="A83" s="20" t="s">
        <v>246</v>
      </c>
      <c r="B83" s="21">
        <v>4588</v>
      </c>
      <c r="C83" s="22">
        <v>305648522</v>
      </c>
      <c r="D83" s="22">
        <v>29392071</v>
      </c>
      <c r="E83" s="21">
        <v>10841</v>
      </c>
      <c r="F83" s="22">
        <v>66619.12</v>
      </c>
      <c r="G83" s="22">
        <v>6406.29</v>
      </c>
      <c r="H83" s="23">
        <v>2.36</v>
      </c>
      <c r="I83" s="22">
        <v>49000</v>
      </c>
      <c r="J83" s="22">
        <v>2800</v>
      </c>
      <c r="K83" s="23">
        <v>2</v>
      </c>
    </row>
    <row r="84" spans="1:11" ht="15" customHeight="1" x14ac:dyDescent="0.2">
      <c r="A84" s="20" t="s">
        <v>247</v>
      </c>
      <c r="B84" s="21">
        <v>2687</v>
      </c>
      <c r="C84" s="22">
        <v>304656044</v>
      </c>
      <c r="D84" s="22">
        <v>36586219</v>
      </c>
      <c r="E84" s="21">
        <v>7693</v>
      </c>
      <c r="F84" s="22">
        <v>113381.48</v>
      </c>
      <c r="G84" s="22">
        <v>13616.01</v>
      </c>
      <c r="H84" s="23">
        <v>2.86</v>
      </c>
      <c r="I84" s="22">
        <v>81000</v>
      </c>
      <c r="J84" s="22">
        <v>5900</v>
      </c>
      <c r="K84" s="23">
        <v>2</v>
      </c>
    </row>
    <row r="85" spans="1:11" ht="15" customHeight="1" x14ac:dyDescent="0.2">
      <c r="A85" s="20" t="s">
        <v>248</v>
      </c>
      <c r="B85" s="21">
        <v>34006</v>
      </c>
      <c r="C85" s="22">
        <v>2220423019</v>
      </c>
      <c r="D85" s="22">
        <v>239789987</v>
      </c>
      <c r="E85" s="21">
        <v>73586</v>
      </c>
      <c r="F85" s="22">
        <v>65295.040000000001</v>
      </c>
      <c r="G85" s="22">
        <v>7051.4</v>
      </c>
      <c r="H85" s="23">
        <v>2.16</v>
      </c>
      <c r="I85" s="22">
        <v>36000</v>
      </c>
      <c r="J85" s="22">
        <v>1400</v>
      </c>
      <c r="K85" s="23">
        <v>2</v>
      </c>
    </row>
    <row r="86" spans="1:11" ht="15" customHeight="1" x14ac:dyDescent="0.2">
      <c r="A86" s="20" t="s">
        <v>249</v>
      </c>
      <c r="B86" s="21">
        <v>2732</v>
      </c>
      <c r="C86" s="22">
        <v>193102685</v>
      </c>
      <c r="D86" s="22">
        <v>18383363</v>
      </c>
      <c r="E86" s="21">
        <v>7093</v>
      </c>
      <c r="F86" s="22">
        <v>70681.8</v>
      </c>
      <c r="G86" s="22">
        <v>6728.9</v>
      </c>
      <c r="H86" s="23">
        <v>2.6</v>
      </c>
      <c r="I86" s="22">
        <v>51000</v>
      </c>
      <c r="J86" s="22">
        <v>2900</v>
      </c>
      <c r="K86" s="23">
        <v>2</v>
      </c>
    </row>
    <row r="87" spans="1:11" ht="15" customHeight="1" x14ac:dyDescent="0.2">
      <c r="A87" s="20" t="s">
        <v>251</v>
      </c>
      <c r="B87" s="21">
        <v>2381</v>
      </c>
      <c r="C87" s="22">
        <v>167595377</v>
      </c>
      <c r="D87" s="22">
        <v>15590446</v>
      </c>
      <c r="E87" s="21">
        <v>5463</v>
      </c>
      <c r="F87" s="22">
        <v>70388.649999999994</v>
      </c>
      <c r="G87" s="22">
        <v>6547.86</v>
      </c>
      <c r="H87" s="23">
        <v>2.29</v>
      </c>
      <c r="I87" s="22">
        <v>54000</v>
      </c>
      <c r="J87" s="22">
        <v>3500</v>
      </c>
      <c r="K87" s="23">
        <v>2</v>
      </c>
    </row>
    <row r="88" spans="1:11" ht="15" customHeight="1" x14ac:dyDescent="0.2">
      <c r="A88" s="20" t="s">
        <v>252</v>
      </c>
      <c r="B88" s="21">
        <v>14175</v>
      </c>
      <c r="C88" s="22">
        <v>1600112374</v>
      </c>
      <c r="D88" s="22">
        <v>193977090</v>
      </c>
      <c r="E88" s="21">
        <v>39648</v>
      </c>
      <c r="F88" s="22">
        <v>112882.71</v>
      </c>
      <c r="G88" s="22">
        <v>13684.45</v>
      </c>
      <c r="H88" s="23">
        <v>2.8</v>
      </c>
      <c r="I88" s="22">
        <v>86000</v>
      </c>
      <c r="J88" s="22">
        <v>6800</v>
      </c>
      <c r="K88" s="23">
        <v>2</v>
      </c>
    </row>
    <row r="89" spans="1:11" ht="15" customHeight="1" x14ac:dyDescent="0.2">
      <c r="A89" s="20" t="s">
        <v>253</v>
      </c>
      <c r="B89" s="21">
        <v>3667</v>
      </c>
      <c r="C89" s="22">
        <v>256548325</v>
      </c>
      <c r="D89" s="22">
        <v>26106749</v>
      </c>
      <c r="E89" s="21">
        <v>10116</v>
      </c>
      <c r="F89" s="22">
        <v>69961.36</v>
      </c>
      <c r="G89" s="22">
        <v>7119.38</v>
      </c>
      <c r="H89" s="23">
        <v>2.76</v>
      </c>
      <c r="I89" s="22">
        <v>55000</v>
      </c>
      <c r="J89" s="22">
        <v>3400</v>
      </c>
      <c r="K89" s="23">
        <v>2</v>
      </c>
    </row>
    <row r="90" spans="1:11" ht="15" customHeight="1" x14ac:dyDescent="0.2">
      <c r="A90" s="20" t="s">
        <v>254</v>
      </c>
      <c r="B90" s="21">
        <v>14610</v>
      </c>
      <c r="C90" s="22">
        <v>1003036527</v>
      </c>
      <c r="D90" s="22">
        <v>87609668</v>
      </c>
      <c r="E90" s="21">
        <v>35028</v>
      </c>
      <c r="F90" s="22">
        <v>68654.11</v>
      </c>
      <c r="G90" s="22">
        <v>5996.55</v>
      </c>
      <c r="H90" s="23">
        <v>2.4</v>
      </c>
      <c r="I90" s="22">
        <v>59000</v>
      </c>
      <c r="J90" s="22">
        <v>4000</v>
      </c>
      <c r="K90" s="23">
        <v>2</v>
      </c>
    </row>
    <row r="91" spans="1:11" ht="15" customHeight="1" x14ac:dyDescent="0.2">
      <c r="A91" s="20" t="s">
        <v>255</v>
      </c>
      <c r="B91" s="21">
        <v>2812</v>
      </c>
      <c r="C91" s="22">
        <v>317198585</v>
      </c>
      <c r="D91" s="22">
        <v>37055839</v>
      </c>
      <c r="E91" s="21">
        <v>8711</v>
      </c>
      <c r="F91" s="22">
        <v>112801.77</v>
      </c>
      <c r="G91" s="22">
        <v>13177.75</v>
      </c>
      <c r="H91" s="23">
        <v>3.1</v>
      </c>
      <c r="I91" s="22">
        <v>87000</v>
      </c>
      <c r="J91" s="22">
        <v>6600</v>
      </c>
      <c r="K91" s="23">
        <v>3</v>
      </c>
    </row>
    <row r="92" spans="1:11" ht="15" customHeight="1" x14ac:dyDescent="0.2">
      <c r="A92" s="20" t="s">
        <v>257</v>
      </c>
      <c r="B92" s="21">
        <v>138260</v>
      </c>
      <c r="C92" s="22">
        <v>12188910429</v>
      </c>
      <c r="D92" s="22">
        <v>1696690136</v>
      </c>
      <c r="E92" s="21">
        <v>259593</v>
      </c>
      <c r="F92" s="22">
        <v>88159.34</v>
      </c>
      <c r="G92" s="22">
        <v>12271.74</v>
      </c>
      <c r="H92" s="23">
        <v>1.88</v>
      </c>
      <c r="I92" s="22">
        <v>51000</v>
      </c>
      <c r="J92" s="22">
        <v>3500</v>
      </c>
      <c r="K92" s="23">
        <v>1</v>
      </c>
    </row>
    <row r="93" spans="1:11" ht="15" customHeight="1" x14ac:dyDescent="0.2">
      <c r="A93" s="20" t="s">
        <v>258</v>
      </c>
      <c r="B93" s="21">
        <v>37265</v>
      </c>
      <c r="C93" s="22">
        <v>4330142437</v>
      </c>
      <c r="D93" s="22">
        <v>617535136</v>
      </c>
      <c r="E93" s="21">
        <v>86056</v>
      </c>
      <c r="F93" s="22">
        <v>116198.64</v>
      </c>
      <c r="G93" s="22">
        <v>16571.45</v>
      </c>
      <c r="H93" s="23">
        <v>2.31</v>
      </c>
      <c r="I93" s="22">
        <v>72000</v>
      </c>
      <c r="J93" s="22">
        <v>5600</v>
      </c>
      <c r="K93" s="23">
        <v>2</v>
      </c>
    </row>
    <row r="94" spans="1:11" ht="15" customHeight="1" x14ac:dyDescent="0.2">
      <c r="A94" s="20" t="s">
        <v>259</v>
      </c>
      <c r="B94" s="21">
        <v>2200</v>
      </c>
      <c r="C94" s="22">
        <v>230851485</v>
      </c>
      <c r="D94" s="22">
        <v>30257356</v>
      </c>
      <c r="E94" s="21">
        <v>6118</v>
      </c>
      <c r="F94" s="22">
        <v>104932.49</v>
      </c>
      <c r="G94" s="22">
        <v>13753.34</v>
      </c>
      <c r="H94" s="23">
        <v>2.78</v>
      </c>
      <c r="I94" s="22">
        <v>69000</v>
      </c>
      <c r="J94" s="22">
        <v>4300</v>
      </c>
      <c r="K94" s="23">
        <v>2</v>
      </c>
    </row>
    <row r="95" spans="1:11" ht="15" customHeight="1" x14ac:dyDescent="0.2">
      <c r="A95" s="20" t="s">
        <v>260</v>
      </c>
      <c r="B95" s="21">
        <v>4544</v>
      </c>
      <c r="C95" s="22">
        <v>376831717</v>
      </c>
      <c r="D95" s="22">
        <v>34415736</v>
      </c>
      <c r="E95" s="21">
        <v>14459</v>
      </c>
      <c r="F95" s="22">
        <v>82929.52</v>
      </c>
      <c r="G95" s="22">
        <v>7573.89</v>
      </c>
      <c r="H95" s="23">
        <v>3.18</v>
      </c>
      <c r="I95" s="22">
        <v>73000</v>
      </c>
      <c r="J95" s="22">
        <v>4900</v>
      </c>
      <c r="K95" s="23">
        <v>3</v>
      </c>
    </row>
    <row r="96" spans="1:11" ht="15" customHeight="1" x14ac:dyDescent="0.2">
      <c r="A96" s="20" t="s">
        <v>261</v>
      </c>
      <c r="B96" s="21">
        <v>11655</v>
      </c>
      <c r="C96" s="22">
        <v>1307155319</v>
      </c>
      <c r="D96" s="22">
        <v>151858564</v>
      </c>
      <c r="E96" s="21">
        <v>38305</v>
      </c>
      <c r="F96" s="22">
        <v>112154.04</v>
      </c>
      <c r="G96" s="22">
        <v>13029.48</v>
      </c>
      <c r="H96" s="23">
        <v>3.29</v>
      </c>
      <c r="I96" s="22">
        <v>93000</v>
      </c>
      <c r="J96" s="22">
        <v>7500</v>
      </c>
      <c r="K96" s="23">
        <v>3</v>
      </c>
    </row>
    <row r="97" spans="1:11" ht="15" customHeight="1" x14ac:dyDescent="0.2">
      <c r="A97" s="20" t="s">
        <v>262</v>
      </c>
      <c r="B97" s="21">
        <v>4449</v>
      </c>
      <c r="C97" s="22">
        <v>390190494</v>
      </c>
      <c r="D97" s="22">
        <v>38366746</v>
      </c>
      <c r="E97" s="21">
        <v>13391</v>
      </c>
      <c r="F97" s="22">
        <v>87702.97</v>
      </c>
      <c r="G97" s="22">
        <v>8623.68</v>
      </c>
      <c r="H97" s="23">
        <v>3.01</v>
      </c>
      <c r="I97" s="22">
        <v>72000</v>
      </c>
      <c r="J97" s="22">
        <v>4700</v>
      </c>
      <c r="K97" s="23">
        <v>3</v>
      </c>
    </row>
    <row r="98" spans="1:11" ht="15" customHeight="1" x14ac:dyDescent="0.2">
      <c r="A98" s="20" t="s">
        <v>263</v>
      </c>
      <c r="B98" s="21">
        <v>25951</v>
      </c>
      <c r="C98" s="22">
        <v>3368471887</v>
      </c>
      <c r="D98" s="22">
        <v>474980351</v>
      </c>
      <c r="E98" s="21">
        <v>67265</v>
      </c>
      <c r="F98" s="22">
        <v>129801.24</v>
      </c>
      <c r="G98" s="22">
        <v>18302.97</v>
      </c>
      <c r="H98" s="23">
        <v>2.59</v>
      </c>
      <c r="I98" s="22">
        <v>91000</v>
      </c>
      <c r="J98" s="22">
        <v>7700</v>
      </c>
      <c r="K98" s="23">
        <v>2</v>
      </c>
    </row>
    <row r="99" spans="1:11" ht="15" customHeight="1" x14ac:dyDescent="0.2">
      <c r="A99" s="20" t="s">
        <v>264</v>
      </c>
      <c r="B99" s="21">
        <v>2906</v>
      </c>
      <c r="C99" s="22">
        <v>238028864</v>
      </c>
      <c r="D99" s="22">
        <v>27271786</v>
      </c>
      <c r="E99" s="21">
        <v>6502</v>
      </c>
      <c r="F99" s="22">
        <v>81909.45</v>
      </c>
      <c r="G99" s="22">
        <v>9384.65</v>
      </c>
      <c r="H99" s="23">
        <v>2.2400000000000002</v>
      </c>
      <c r="I99" s="22">
        <v>59000</v>
      </c>
      <c r="J99" s="22">
        <v>3900</v>
      </c>
      <c r="K99" s="23">
        <v>2</v>
      </c>
    </row>
    <row r="100" spans="1:11" ht="15" customHeight="1" x14ac:dyDescent="0.2">
      <c r="A100" s="20" t="s">
        <v>265</v>
      </c>
      <c r="B100" s="21">
        <v>8653</v>
      </c>
      <c r="C100" s="22">
        <v>464265580</v>
      </c>
      <c r="D100" s="22">
        <v>46014986</v>
      </c>
      <c r="E100" s="21">
        <v>14326</v>
      </c>
      <c r="F100" s="22">
        <v>53653.71</v>
      </c>
      <c r="G100" s="22">
        <v>5317.81</v>
      </c>
      <c r="H100" s="23">
        <v>1.66</v>
      </c>
      <c r="I100" s="22">
        <v>41000</v>
      </c>
      <c r="J100" s="22">
        <v>2700</v>
      </c>
      <c r="K100" s="23">
        <v>1</v>
      </c>
    </row>
    <row r="101" spans="1:11" ht="15" customHeight="1" x14ac:dyDescent="0.2">
      <c r="A101" s="20" t="s">
        <v>266</v>
      </c>
      <c r="B101" s="21">
        <v>2037</v>
      </c>
      <c r="C101" s="22">
        <v>242510045</v>
      </c>
      <c r="D101" s="22">
        <v>28887158</v>
      </c>
      <c r="E101" s="21">
        <v>5864</v>
      </c>
      <c r="F101" s="22">
        <v>119052.55</v>
      </c>
      <c r="G101" s="22">
        <v>14181.23</v>
      </c>
      <c r="H101" s="23">
        <v>2.88</v>
      </c>
      <c r="I101" s="22">
        <v>98000</v>
      </c>
      <c r="J101" s="22">
        <v>8100</v>
      </c>
      <c r="K101" s="23">
        <v>2</v>
      </c>
    </row>
    <row r="102" spans="1:11" ht="15" customHeight="1" x14ac:dyDescent="0.2">
      <c r="A102" s="20" t="s">
        <v>267</v>
      </c>
      <c r="B102" s="21">
        <v>13506</v>
      </c>
      <c r="C102" s="22">
        <v>1232334778</v>
      </c>
      <c r="D102" s="22">
        <v>127257909</v>
      </c>
      <c r="E102" s="21">
        <v>40906</v>
      </c>
      <c r="F102" s="22">
        <v>91243.5</v>
      </c>
      <c r="G102" s="22">
        <v>9422.32</v>
      </c>
      <c r="H102" s="23">
        <v>3.03</v>
      </c>
      <c r="I102" s="22">
        <v>73000</v>
      </c>
      <c r="J102" s="22">
        <v>5100</v>
      </c>
      <c r="K102" s="23">
        <v>3</v>
      </c>
    </row>
    <row r="103" spans="1:11" ht="15" customHeight="1" x14ac:dyDescent="0.2">
      <c r="A103" s="20" t="s">
        <v>268</v>
      </c>
      <c r="B103" s="21">
        <v>11097</v>
      </c>
      <c r="C103" s="22">
        <v>959400093</v>
      </c>
      <c r="D103" s="22">
        <v>101580222</v>
      </c>
      <c r="E103" s="21">
        <v>31149</v>
      </c>
      <c r="F103" s="22">
        <v>86455.81</v>
      </c>
      <c r="G103" s="22">
        <v>9153.85</v>
      </c>
      <c r="H103" s="23">
        <v>2.81</v>
      </c>
      <c r="I103" s="22">
        <v>62000</v>
      </c>
      <c r="J103" s="22">
        <v>4100</v>
      </c>
      <c r="K103" s="23">
        <v>2</v>
      </c>
    </row>
    <row r="104" spans="1:11" ht="15" customHeight="1" x14ac:dyDescent="0.2">
      <c r="A104" s="20" t="s">
        <v>269</v>
      </c>
      <c r="B104" s="21">
        <v>34691</v>
      </c>
      <c r="C104" s="22">
        <v>2972637019</v>
      </c>
      <c r="D104" s="22">
        <v>360976468</v>
      </c>
      <c r="E104" s="21">
        <v>79138</v>
      </c>
      <c r="F104" s="22">
        <v>85689</v>
      </c>
      <c r="G104" s="22">
        <v>10405.48</v>
      </c>
      <c r="H104" s="23">
        <v>2.2799999999999998</v>
      </c>
      <c r="I104" s="22">
        <v>51000</v>
      </c>
      <c r="J104" s="22">
        <v>3000</v>
      </c>
      <c r="K104" s="23">
        <v>2</v>
      </c>
    </row>
    <row r="105" spans="1:11" ht="15" customHeight="1" x14ac:dyDescent="0.2">
      <c r="A105" s="20" t="s">
        <v>270</v>
      </c>
      <c r="B105" s="21">
        <v>3039</v>
      </c>
      <c r="C105" s="22">
        <v>322012802</v>
      </c>
      <c r="D105" s="22">
        <v>36399856</v>
      </c>
      <c r="E105" s="21">
        <v>9307</v>
      </c>
      <c r="F105" s="22">
        <v>105960.12</v>
      </c>
      <c r="G105" s="22">
        <v>11977.58</v>
      </c>
      <c r="H105" s="23">
        <v>3.06</v>
      </c>
      <c r="I105" s="22">
        <v>90000</v>
      </c>
      <c r="J105" s="22">
        <v>7300</v>
      </c>
      <c r="K105" s="23">
        <v>3</v>
      </c>
    </row>
    <row r="106" spans="1:11" ht="15" customHeight="1" x14ac:dyDescent="0.2">
      <c r="A106" s="20" t="s">
        <v>271</v>
      </c>
      <c r="B106" s="21">
        <v>1715</v>
      </c>
      <c r="C106" s="22">
        <v>95748318</v>
      </c>
      <c r="D106" s="22">
        <v>7241768</v>
      </c>
      <c r="E106" s="21">
        <v>3929</v>
      </c>
      <c r="F106" s="22">
        <v>55829.919999999998</v>
      </c>
      <c r="G106" s="22">
        <v>4222.6099999999997</v>
      </c>
      <c r="H106" s="23">
        <v>2.29</v>
      </c>
      <c r="I106" s="22">
        <v>49000</v>
      </c>
      <c r="J106" s="22">
        <v>3000</v>
      </c>
      <c r="K106" s="23">
        <v>2</v>
      </c>
    </row>
    <row r="107" spans="1:11" ht="15" customHeight="1" x14ac:dyDescent="0.2">
      <c r="A107" s="20" t="s">
        <v>272</v>
      </c>
      <c r="B107" s="21">
        <v>9845</v>
      </c>
      <c r="C107" s="22">
        <v>1072794250</v>
      </c>
      <c r="D107" s="22">
        <v>118138357</v>
      </c>
      <c r="E107" s="21">
        <v>30270</v>
      </c>
      <c r="F107" s="22">
        <v>108968.44</v>
      </c>
      <c r="G107" s="22">
        <v>11999.83</v>
      </c>
      <c r="H107" s="23">
        <v>3.07</v>
      </c>
      <c r="I107" s="22">
        <v>95000</v>
      </c>
      <c r="J107" s="22">
        <v>7600</v>
      </c>
      <c r="K107" s="23">
        <v>3</v>
      </c>
    </row>
    <row r="108" spans="1:11" ht="15" customHeight="1" x14ac:dyDescent="0.2">
      <c r="A108" s="20" t="s">
        <v>273</v>
      </c>
      <c r="B108" s="21">
        <v>19455</v>
      </c>
      <c r="C108" s="22">
        <v>1349685205</v>
      </c>
      <c r="D108" s="22">
        <v>127746734</v>
      </c>
      <c r="E108" s="21">
        <v>43660</v>
      </c>
      <c r="F108" s="22">
        <v>69374.720000000001</v>
      </c>
      <c r="G108" s="22">
        <v>6566.27</v>
      </c>
      <c r="H108" s="23">
        <v>2.2400000000000002</v>
      </c>
      <c r="I108" s="22">
        <v>54000</v>
      </c>
      <c r="J108" s="22">
        <v>3600</v>
      </c>
      <c r="K108" s="23">
        <v>2</v>
      </c>
    </row>
    <row r="109" spans="1:11" ht="15" customHeight="1" x14ac:dyDescent="0.2">
      <c r="A109" s="20" t="s">
        <v>274</v>
      </c>
      <c r="B109" s="21">
        <v>14930</v>
      </c>
      <c r="C109" s="22">
        <v>1064760369</v>
      </c>
      <c r="D109" s="22">
        <v>97459984</v>
      </c>
      <c r="E109" s="21">
        <v>37997</v>
      </c>
      <c r="F109" s="22">
        <v>71316.84</v>
      </c>
      <c r="G109" s="22">
        <v>6527.8</v>
      </c>
      <c r="H109" s="23">
        <v>2.5499999999999998</v>
      </c>
      <c r="I109" s="22">
        <v>59000</v>
      </c>
      <c r="J109" s="22">
        <v>4000</v>
      </c>
      <c r="K109" s="23">
        <v>2</v>
      </c>
    </row>
    <row r="110" spans="1:11" ht="15" customHeight="1" x14ac:dyDescent="0.2">
      <c r="A110" s="20" t="s">
        <v>275</v>
      </c>
      <c r="B110" s="21">
        <v>4370</v>
      </c>
      <c r="C110" s="22">
        <v>336723097</v>
      </c>
      <c r="D110" s="22">
        <v>31085998</v>
      </c>
      <c r="E110" s="21">
        <v>12279</v>
      </c>
      <c r="F110" s="22">
        <v>77053.34</v>
      </c>
      <c r="G110" s="22">
        <v>7113.5</v>
      </c>
      <c r="H110" s="23">
        <v>2.81</v>
      </c>
      <c r="I110" s="22">
        <v>62000</v>
      </c>
      <c r="J110" s="22">
        <v>4000</v>
      </c>
      <c r="K110" s="23">
        <v>2</v>
      </c>
    </row>
    <row r="111" spans="1:11" ht="15" customHeight="1" x14ac:dyDescent="0.2">
      <c r="A111" s="20" t="s">
        <v>276</v>
      </c>
      <c r="B111" s="21">
        <v>9024</v>
      </c>
      <c r="C111" s="22">
        <v>601554743</v>
      </c>
      <c r="D111" s="22">
        <v>57211280</v>
      </c>
      <c r="E111" s="21">
        <v>23667</v>
      </c>
      <c r="F111" s="22">
        <v>66661.649999999994</v>
      </c>
      <c r="G111" s="22">
        <v>6339.9</v>
      </c>
      <c r="H111" s="23">
        <v>2.62</v>
      </c>
      <c r="I111" s="22">
        <v>52000</v>
      </c>
      <c r="J111" s="22">
        <v>3100</v>
      </c>
      <c r="K111" s="23">
        <v>2</v>
      </c>
    </row>
    <row r="112" spans="1:11" ht="15" customHeight="1" x14ac:dyDescent="0.2">
      <c r="A112" s="20" t="s">
        <v>277</v>
      </c>
      <c r="B112" s="21">
        <v>4887</v>
      </c>
      <c r="C112" s="22">
        <v>407084284</v>
      </c>
      <c r="D112" s="22">
        <v>46185081</v>
      </c>
      <c r="E112" s="21">
        <v>11598</v>
      </c>
      <c r="F112" s="22">
        <v>83299.42</v>
      </c>
      <c r="G112" s="22">
        <v>9450.6</v>
      </c>
      <c r="H112" s="23">
        <v>2.37</v>
      </c>
      <c r="I112" s="22">
        <v>56000</v>
      </c>
      <c r="J112" s="22">
        <v>3700</v>
      </c>
      <c r="K112" s="23">
        <v>2</v>
      </c>
    </row>
    <row r="113" spans="1:11" ht="15" customHeight="1" x14ac:dyDescent="0.2">
      <c r="A113" s="20" t="s">
        <v>278</v>
      </c>
      <c r="B113" s="21">
        <v>1578</v>
      </c>
      <c r="C113" s="22">
        <v>97649744</v>
      </c>
      <c r="D113" s="22">
        <v>8269538</v>
      </c>
      <c r="E113" s="21">
        <v>3633</v>
      </c>
      <c r="F113" s="22">
        <v>61881.97</v>
      </c>
      <c r="G113" s="22">
        <v>5240.5200000000004</v>
      </c>
      <c r="H113" s="23">
        <v>2.2999999999999998</v>
      </c>
      <c r="I113" s="22">
        <v>52000</v>
      </c>
      <c r="J113" s="22">
        <v>3400</v>
      </c>
      <c r="K113" s="23">
        <v>2</v>
      </c>
    </row>
    <row r="114" spans="1:11" ht="15" customHeight="1" x14ac:dyDescent="0.2">
      <c r="A114" s="20" t="s">
        <v>279</v>
      </c>
      <c r="B114" s="21">
        <v>10279</v>
      </c>
      <c r="C114" s="22">
        <v>926078979</v>
      </c>
      <c r="D114" s="22">
        <v>110167476</v>
      </c>
      <c r="E114" s="21">
        <v>24748</v>
      </c>
      <c r="F114" s="22">
        <v>90094.27</v>
      </c>
      <c r="G114" s="22">
        <v>10717.72</v>
      </c>
      <c r="H114" s="23">
        <v>2.41</v>
      </c>
      <c r="I114" s="22">
        <v>58000</v>
      </c>
      <c r="J114" s="22">
        <v>3600</v>
      </c>
      <c r="K114" s="23">
        <v>2</v>
      </c>
    </row>
    <row r="115" spans="1:11" ht="15" customHeight="1" x14ac:dyDescent="0.2">
      <c r="A115" s="20" t="s">
        <v>280</v>
      </c>
      <c r="B115" s="21">
        <v>1707</v>
      </c>
      <c r="C115" s="22">
        <v>187312856</v>
      </c>
      <c r="D115" s="22">
        <v>22317503</v>
      </c>
      <c r="E115" s="21">
        <v>5041</v>
      </c>
      <c r="F115" s="22">
        <v>109732.19</v>
      </c>
      <c r="G115" s="22">
        <v>13074.11</v>
      </c>
      <c r="H115" s="23">
        <v>2.95</v>
      </c>
      <c r="I115" s="22">
        <v>81000</v>
      </c>
      <c r="J115" s="22">
        <v>5900</v>
      </c>
      <c r="K115" s="23">
        <v>2</v>
      </c>
    </row>
    <row r="116" spans="1:11" ht="15" customHeight="1" x14ac:dyDescent="0.2">
      <c r="A116" s="20" t="s">
        <v>281</v>
      </c>
      <c r="B116" s="21">
        <v>1790</v>
      </c>
      <c r="C116" s="22">
        <v>185617803</v>
      </c>
      <c r="D116" s="22">
        <v>20931125</v>
      </c>
      <c r="E116" s="21">
        <v>4886</v>
      </c>
      <c r="F116" s="22">
        <v>103697.1</v>
      </c>
      <c r="G116" s="22">
        <v>11693.37</v>
      </c>
      <c r="H116" s="23">
        <v>2.73</v>
      </c>
      <c r="I116" s="22">
        <v>84000</v>
      </c>
      <c r="J116" s="22">
        <v>6500</v>
      </c>
      <c r="K116" s="23">
        <v>2</v>
      </c>
    </row>
    <row r="117" spans="1:11" ht="15" customHeight="1" x14ac:dyDescent="0.2">
      <c r="A117" s="20" t="s">
        <v>282</v>
      </c>
      <c r="B117" s="21">
        <v>6825</v>
      </c>
      <c r="C117" s="22">
        <v>632680226</v>
      </c>
      <c r="D117" s="22">
        <v>69433200</v>
      </c>
      <c r="E117" s="21">
        <v>16712</v>
      </c>
      <c r="F117" s="22">
        <v>92700.4</v>
      </c>
      <c r="G117" s="22">
        <v>10173.36</v>
      </c>
      <c r="H117" s="23">
        <v>2.4500000000000002</v>
      </c>
      <c r="I117" s="22">
        <v>73000</v>
      </c>
      <c r="J117" s="22">
        <v>5700</v>
      </c>
      <c r="K117" s="23">
        <v>2</v>
      </c>
    </row>
    <row r="118" spans="1:11" ht="15" customHeight="1" x14ac:dyDescent="0.2">
      <c r="A118" s="20" t="s">
        <v>283</v>
      </c>
      <c r="B118" s="21">
        <v>40937</v>
      </c>
      <c r="C118" s="22">
        <v>3275681175</v>
      </c>
      <c r="D118" s="22">
        <v>326541508</v>
      </c>
      <c r="E118" s="21">
        <v>102405</v>
      </c>
      <c r="F118" s="22">
        <v>80017.62</v>
      </c>
      <c r="G118" s="22">
        <v>7976.68</v>
      </c>
      <c r="H118" s="23">
        <v>2.5</v>
      </c>
      <c r="I118" s="22">
        <v>63000</v>
      </c>
      <c r="J118" s="22">
        <v>4400</v>
      </c>
      <c r="K118" s="23">
        <v>2</v>
      </c>
    </row>
    <row r="119" spans="1:11" ht="15" customHeight="1" x14ac:dyDescent="0.2">
      <c r="A119" s="20" t="s">
        <v>284</v>
      </c>
      <c r="B119" s="21">
        <v>3312</v>
      </c>
      <c r="C119" s="22">
        <v>365309772</v>
      </c>
      <c r="D119" s="22">
        <v>42027613</v>
      </c>
      <c r="E119" s="21">
        <v>9644</v>
      </c>
      <c r="F119" s="22">
        <v>110298.84</v>
      </c>
      <c r="G119" s="22">
        <v>12689.5</v>
      </c>
      <c r="H119" s="23">
        <v>2.91</v>
      </c>
      <c r="I119" s="22">
        <v>89000</v>
      </c>
      <c r="J119" s="22">
        <v>7200</v>
      </c>
      <c r="K119" s="23">
        <v>2</v>
      </c>
    </row>
    <row r="120" spans="1:11" ht="15" customHeight="1" x14ac:dyDescent="0.2">
      <c r="A120" s="20" t="s">
        <v>285</v>
      </c>
      <c r="B120" s="21">
        <v>40572</v>
      </c>
      <c r="C120" s="22">
        <v>2431276674</v>
      </c>
      <c r="D120" s="22">
        <v>203920406</v>
      </c>
      <c r="E120" s="21">
        <v>96624</v>
      </c>
      <c r="F120" s="22">
        <v>59924.99</v>
      </c>
      <c r="G120" s="22">
        <v>5026.1400000000003</v>
      </c>
      <c r="H120" s="23">
        <v>2.38</v>
      </c>
      <c r="I120" s="22">
        <v>47000</v>
      </c>
      <c r="J120" s="22">
        <v>2800</v>
      </c>
      <c r="K120" s="23">
        <v>2</v>
      </c>
    </row>
    <row r="121" spans="1:11" ht="15" customHeight="1" x14ac:dyDescent="0.2">
      <c r="A121" s="20" t="s">
        <v>286</v>
      </c>
      <c r="B121" s="21">
        <v>1390</v>
      </c>
      <c r="C121" s="22">
        <v>132254694</v>
      </c>
      <c r="D121" s="22">
        <v>14207632</v>
      </c>
      <c r="E121" s="21">
        <v>3717</v>
      </c>
      <c r="F121" s="22">
        <v>95147.26</v>
      </c>
      <c r="G121" s="22">
        <v>10221.32</v>
      </c>
      <c r="H121" s="23">
        <v>2.67</v>
      </c>
      <c r="I121" s="22">
        <v>77000</v>
      </c>
      <c r="J121" s="22">
        <v>6000</v>
      </c>
      <c r="K121" s="23">
        <v>2</v>
      </c>
    </row>
    <row r="122" spans="1:11" ht="15" customHeight="1" x14ac:dyDescent="0.2">
      <c r="A122" s="20" t="s">
        <v>287</v>
      </c>
      <c r="B122" s="21">
        <v>3633</v>
      </c>
      <c r="C122" s="22">
        <v>333911122</v>
      </c>
      <c r="D122" s="22">
        <v>36871648</v>
      </c>
      <c r="E122" s="21">
        <v>9931</v>
      </c>
      <c r="F122" s="22">
        <v>91910.58</v>
      </c>
      <c r="G122" s="22">
        <v>10149.09</v>
      </c>
      <c r="H122" s="23">
        <v>2.73</v>
      </c>
      <c r="I122" s="22">
        <v>77000</v>
      </c>
      <c r="J122" s="22">
        <v>5900</v>
      </c>
      <c r="K122" s="23">
        <v>2</v>
      </c>
    </row>
    <row r="124" spans="1:11" ht="15" customHeight="1" x14ac:dyDescent="0.2">
      <c r="A124" s="56" t="s">
        <v>66</v>
      </c>
      <c r="B124" s="57"/>
      <c r="C124" s="57"/>
      <c r="D124" s="57"/>
      <c r="E124" s="57"/>
      <c r="F124" s="57"/>
      <c r="G124" s="57"/>
      <c r="H124" s="57"/>
      <c r="I124" s="57"/>
      <c r="J124" s="57"/>
      <c r="K124" s="57"/>
    </row>
    <row r="125" spans="1:11" ht="15" customHeight="1" x14ac:dyDescent="0.2">
      <c r="A125" s="56" t="s">
        <v>97</v>
      </c>
      <c r="B125" s="57"/>
      <c r="C125" s="57"/>
      <c r="D125" s="57"/>
      <c r="E125" s="57"/>
      <c r="F125" s="57"/>
      <c r="G125" s="57"/>
      <c r="H125" s="57"/>
      <c r="I125" s="57"/>
      <c r="J125" s="57"/>
      <c r="K125" s="57"/>
    </row>
    <row r="126" spans="1:11" ht="15" customHeight="1" x14ac:dyDescent="0.2">
      <c r="A126" s="56" t="s">
        <v>288</v>
      </c>
      <c r="B126" s="57"/>
      <c r="C126" s="57"/>
      <c r="D126" s="57"/>
      <c r="E126" s="57"/>
      <c r="F126" s="57"/>
      <c r="G126" s="57"/>
      <c r="H126" s="57"/>
      <c r="I126" s="57"/>
      <c r="J126" s="57"/>
      <c r="K126" s="57"/>
    </row>
  </sheetData>
  <mergeCells count="10">
    <mergeCell ref="A1:K1"/>
    <mergeCell ref="A2:K2"/>
    <mergeCell ref="A3:K3"/>
    <mergeCell ref="A4:K4"/>
    <mergeCell ref="A5:K5"/>
    <mergeCell ref="A6:K6"/>
    <mergeCell ref="A7:K7"/>
    <mergeCell ref="A124:K124"/>
    <mergeCell ref="A125:K125"/>
    <mergeCell ref="A126:K126"/>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4"/>
  <sheetViews>
    <sheetView zoomScaleNormal="100" workbookViewId="0">
      <pane ySplit="9" topLeftCell="A10" activePane="bottomLeft" state="frozen"/>
      <selection pane="bottomLeft" sqref="A1:K1"/>
    </sheetView>
  </sheetViews>
  <sheetFormatPr defaultColWidth="12" defaultRowHeight="12.95" customHeight="1" x14ac:dyDescent="0.2"/>
  <cols>
    <col min="1"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431</v>
      </c>
      <c r="B5" s="57"/>
      <c r="C5" s="57"/>
      <c r="D5" s="57"/>
      <c r="E5" s="57"/>
      <c r="F5" s="57"/>
      <c r="G5" s="57"/>
      <c r="H5" s="57"/>
      <c r="I5" s="57"/>
      <c r="J5" s="57"/>
      <c r="K5" s="57"/>
    </row>
    <row r="6" spans="1:11" ht="17.100000000000001" customHeight="1" x14ac:dyDescent="0.3">
      <c r="A6" s="59" t="s">
        <v>1</v>
      </c>
      <c r="B6" s="57"/>
      <c r="C6" s="57"/>
      <c r="D6" s="57"/>
      <c r="E6" s="57"/>
      <c r="F6" s="57"/>
      <c r="G6" s="57"/>
      <c r="H6" s="57"/>
      <c r="I6" s="57"/>
      <c r="J6" s="57"/>
      <c r="K6" s="57"/>
    </row>
    <row r="7" spans="1:11" ht="17.100000000000001" customHeight="1" x14ac:dyDescent="0.25">
      <c r="A7" s="70" t="s">
        <v>432</v>
      </c>
      <c r="B7" s="57"/>
      <c r="C7" s="57"/>
      <c r="D7" s="57"/>
      <c r="E7" s="57"/>
      <c r="F7" s="57"/>
      <c r="G7" s="57"/>
      <c r="H7" s="57"/>
      <c r="I7" s="57"/>
      <c r="J7" s="57"/>
      <c r="K7" s="57"/>
    </row>
    <row r="9" spans="1:11" ht="60" customHeight="1" x14ac:dyDescent="0.2">
      <c r="A9" s="18" t="s">
        <v>416</v>
      </c>
      <c r="B9" s="9" t="s">
        <v>418</v>
      </c>
      <c r="C9" s="9" t="s">
        <v>419</v>
      </c>
      <c r="D9" s="9" t="s">
        <v>420</v>
      </c>
      <c r="E9" s="9" t="s">
        <v>421</v>
      </c>
      <c r="F9" s="9" t="s">
        <v>422</v>
      </c>
      <c r="G9" s="9" t="s">
        <v>423</v>
      </c>
      <c r="H9" s="9" t="s">
        <v>424</v>
      </c>
      <c r="I9" s="9" t="s">
        <v>425</v>
      </c>
      <c r="J9" s="9" t="s">
        <v>426</v>
      </c>
      <c r="K9" s="9" t="s">
        <v>427</v>
      </c>
    </row>
    <row r="10" spans="1:11" ht="15" customHeight="1" x14ac:dyDescent="0.2">
      <c r="A10" s="26">
        <v>84003</v>
      </c>
      <c r="B10" s="21">
        <v>15833</v>
      </c>
      <c r="C10" s="22">
        <v>1963342077</v>
      </c>
      <c r="D10" s="22">
        <v>268006818</v>
      </c>
      <c r="E10" s="21">
        <v>45206</v>
      </c>
      <c r="F10" s="22">
        <v>124003.16</v>
      </c>
      <c r="G10" s="22">
        <v>16927.099999999999</v>
      </c>
      <c r="H10" s="23">
        <v>2.86</v>
      </c>
      <c r="I10" s="22">
        <v>76000</v>
      </c>
      <c r="J10" s="22">
        <v>5600</v>
      </c>
      <c r="K10" s="23">
        <v>2</v>
      </c>
    </row>
    <row r="11" spans="1:11" ht="15" customHeight="1" x14ac:dyDescent="0.2">
      <c r="A11" s="26">
        <v>84004</v>
      </c>
      <c r="B11" s="21">
        <v>2404</v>
      </c>
      <c r="C11" s="22">
        <v>600926377</v>
      </c>
      <c r="D11" s="22">
        <v>116490632</v>
      </c>
      <c r="E11" s="21">
        <v>7214</v>
      </c>
      <c r="F11" s="22">
        <v>249969.37</v>
      </c>
      <c r="G11" s="22">
        <v>48457</v>
      </c>
      <c r="H11" s="23">
        <v>3</v>
      </c>
      <c r="I11" s="22">
        <v>111000</v>
      </c>
      <c r="J11" s="22">
        <v>8800</v>
      </c>
      <c r="K11" s="23">
        <v>2</v>
      </c>
    </row>
    <row r="12" spans="1:11" ht="15" customHeight="1" x14ac:dyDescent="0.2">
      <c r="A12" s="26">
        <v>84005</v>
      </c>
      <c r="B12" s="21">
        <v>13530</v>
      </c>
      <c r="C12" s="22">
        <v>1252262595</v>
      </c>
      <c r="D12" s="22">
        <v>126161980</v>
      </c>
      <c r="E12" s="21">
        <v>45862</v>
      </c>
      <c r="F12" s="22">
        <v>92554.52</v>
      </c>
      <c r="G12" s="22">
        <v>9324.61</v>
      </c>
      <c r="H12" s="23">
        <v>3.39</v>
      </c>
      <c r="I12" s="22">
        <v>81000</v>
      </c>
      <c r="J12" s="22">
        <v>6000</v>
      </c>
      <c r="K12" s="23">
        <v>3</v>
      </c>
    </row>
    <row r="13" spans="1:11" ht="15" customHeight="1" x14ac:dyDescent="0.2">
      <c r="A13" s="26">
        <v>84009</v>
      </c>
      <c r="B13" s="21">
        <v>13218</v>
      </c>
      <c r="C13" s="22">
        <v>1590143535</v>
      </c>
      <c r="D13" s="22">
        <v>209155942</v>
      </c>
      <c r="E13" s="21">
        <v>35143</v>
      </c>
      <c r="F13" s="22">
        <v>120301.37</v>
      </c>
      <c r="G13" s="22">
        <v>15823.57</v>
      </c>
      <c r="H13" s="23">
        <v>2.66</v>
      </c>
      <c r="I13" s="22">
        <v>94000</v>
      </c>
      <c r="J13" s="22">
        <v>8000</v>
      </c>
      <c r="K13" s="23">
        <v>2</v>
      </c>
    </row>
    <row r="14" spans="1:11" ht="15" customHeight="1" x14ac:dyDescent="0.2">
      <c r="A14" s="26">
        <v>84010</v>
      </c>
      <c r="B14" s="21">
        <v>15228</v>
      </c>
      <c r="C14" s="22">
        <v>1617053825</v>
      </c>
      <c r="D14" s="22">
        <v>210482762</v>
      </c>
      <c r="E14" s="21">
        <v>37553</v>
      </c>
      <c r="F14" s="22">
        <v>106189.51</v>
      </c>
      <c r="G14" s="22">
        <v>13822.09</v>
      </c>
      <c r="H14" s="23">
        <v>2.4700000000000002</v>
      </c>
      <c r="I14" s="22">
        <v>70000</v>
      </c>
      <c r="J14" s="22">
        <v>5300</v>
      </c>
      <c r="K14" s="23">
        <v>2</v>
      </c>
    </row>
    <row r="15" spans="1:11" ht="15" customHeight="1" x14ac:dyDescent="0.2">
      <c r="A15" s="26">
        <v>84014</v>
      </c>
      <c r="B15" s="21">
        <v>5517</v>
      </c>
      <c r="C15" s="22">
        <v>639953115</v>
      </c>
      <c r="D15" s="22">
        <v>79197583</v>
      </c>
      <c r="E15" s="21">
        <v>14253</v>
      </c>
      <c r="F15" s="22">
        <v>115996.58</v>
      </c>
      <c r="G15" s="22">
        <v>14355.19</v>
      </c>
      <c r="H15" s="23">
        <v>2.58</v>
      </c>
      <c r="I15" s="22">
        <v>82000</v>
      </c>
      <c r="J15" s="22">
        <v>6600</v>
      </c>
      <c r="K15" s="23">
        <v>2</v>
      </c>
    </row>
    <row r="16" spans="1:11" ht="15" customHeight="1" x14ac:dyDescent="0.2">
      <c r="A16" s="26">
        <v>84015</v>
      </c>
      <c r="B16" s="21">
        <v>23627</v>
      </c>
      <c r="C16" s="22">
        <v>1785167425</v>
      </c>
      <c r="D16" s="22">
        <v>167307869</v>
      </c>
      <c r="E16" s="21">
        <v>61184</v>
      </c>
      <c r="F16" s="22">
        <v>75556.25</v>
      </c>
      <c r="G16" s="22">
        <v>7081.22</v>
      </c>
      <c r="H16" s="23">
        <v>2.59</v>
      </c>
      <c r="I16" s="22">
        <v>62000</v>
      </c>
      <c r="J16" s="22">
        <v>4200</v>
      </c>
      <c r="K16" s="23">
        <v>2</v>
      </c>
    </row>
    <row r="17" spans="1:11" ht="15" customHeight="1" x14ac:dyDescent="0.2">
      <c r="A17" s="26">
        <v>84017</v>
      </c>
      <c r="B17" s="21">
        <v>1456</v>
      </c>
      <c r="C17" s="22">
        <v>176801824</v>
      </c>
      <c r="D17" s="22">
        <v>25098118</v>
      </c>
      <c r="E17" s="21">
        <v>3493</v>
      </c>
      <c r="F17" s="22">
        <v>121429.82</v>
      </c>
      <c r="G17" s="22">
        <v>17237.72</v>
      </c>
      <c r="H17" s="23">
        <v>2.4</v>
      </c>
      <c r="I17" s="22">
        <v>78000</v>
      </c>
      <c r="J17" s="22">
        <v>6000</v>
      </c>
      <c r="K17" s="23">
        <v>2</v>
      </c>
    </row>
    <row r="18" spans="1:11" ht="15" customHeight="1" x14ac:dyDescent="0.2">
      <c r="A18" s="26">
        <v>84020</v>
      </c>
      <c r="B18" s="21">
        <v>15404</v>
      </c>
      <c r="C18" s="22">
        <v>2465482071</v>
      </c>
      <c r="D18" s="22">
        <v>419693803</v>
      </c>
      <c r="E18" s="21">
        <v>37575</v>
      </c>
      <c r="F18" s="22">
        <v>160054.67000000001</v>
      </c>
      <c r="G18" s="22">
        <v>27245.77</v>
      </c>
      <c r="H18" s="23">
        <v>2.44</v>
      </c>
      <c r="I18" s="22">
        <v>85000</v>
      </c>
      <c r="J18" s="22">
        <v>7200</v>
      </c>
      <c r="K18" s="23">
        <v>2</v>
      </c>
    </row>
    <row r="19" spans="1:11" ht="15" customHeight="1" x14ac:dyDescent="0.2">
      <c r="A19" s="26">
        <v>84021</v>
      </c>
      <c r="B19" s="21">
        <v>1147</v>
      </c>
      <c r="C19" s="22">
        <v>71306868</v>
      </c>
      <c r="D19" s="22">
        <v>6967289</v>
      </c>
      <c r="E19" s="21">
        <v>2965</v>
      </c>
      <c r="F19" s="22">
        <v>62168.15</v>
      </c>
      <c r="G19" s="22">
        <v>6074.36</v>
      </c>
      <c r="H19" s="23">
        <v>2.59</v>
      </c>
      <c r="I19" s="22">
        <v>47000</v>
      </c>
      <c r="J19" s="22">
        <v>2500</v>
      </c>
      <c r="K19" s="23">
        <v>2</v>
      </c>
    </row>
    <row r="20" spans="1:11" ht="15" customHeight="1" x14ac:dyDescent="0.2">
      <c r="A20" s="26">
        <v>84025</v>
      </c>
      <c r="B20" s="21">
        <v>7008</v>
      </c>
      <c r="C20" s="22">
        <v>943065405</v>
      </c>
      <c r="D20" s="22">
        <v>131774116</v>
      </c>
      <c r="E20" s="21">
        <v>19729</v>
      </c>
      <c r="F20" s="22">
        <v>134569.84</v>
      </c>
      <c r="G20" s="22">
        <v>18803.38</v>
      </c>
      <c r="H20" s="23">
        <v>2.82</v>
      </c>
      <c r="I20" s="22">
        <v>96000</v>
      </c>
      <c r="J20" s="22">
        <v>8200</v>
      </c>
      <c r="K20" s="23">
        <v>2</v>
      </c>
    </row>
    <row r="21" spans="1:11" ht="15" customHeight="1" x14ac:dyDescent="0.2">
      <c r="A21" s="26">
        <v>84029</v>
      </c>
      <c r="B21" s="21">
        <v>4678</v>
      </c>
      <c r="C21" s="22">
        <v>412869959</v>
      </c>
      <c r="D21" s="22">
        <v>41830199</v>
      </c>
      <c r="E21" s="21">
        <v>13113</v>
      </c>
      <c r="F21" s="22">
        <v>88257.79</v>
      </c>
      <c r="G21" s="22">
        <v>8941.9</v>
      </c>
      <c r="H21" s="23">
        <v>2.8</v>
      </c>
      <c r="I21" s="22">
        <v>75000</v>
      </c>
      <c r="J21" s="22">
        <v>5600</v>
      </c>
      <c r="K21" s="23">
        <v>2</v>
      </c>
    </row>
    <row r="22" spans="1:11" ht="15" customHeight="1" x14ac:dyDescent="0.2">
      <c r="A22" s="26">
        <v>84032</v>
      </c>
      <c r="B22" s="21">
        <v>7844</v>
      </c>
      <c r="C22" s="22">
        <v>905483354</v>
      </c>
      <c r="D22" s="22">
        <v>128229495</v>
      </c>
      <c r="E22" s="21">
        <v>20313</v>
      </c>
      <c r="F22" s="22">
        <v>115436.43</v>
      </c>
      <c r="G22" s="22">
        <v>16347.46</v>
      </c>
      <c r="H22" s="23">
        <v>2.59</v>
      </c>
      <c r="I22" s="22">
        <v>69000</v>
      </c>
      <c r="J22" s="22">
        <v>4900</v>
      </c>
      <c r="K22" s="23">
        <v>2</v>
      </c>
    </row>
    <row r="23" spans="1:11" ht="15" customHeight="1" x14ac:dyDescent="0.2">
      <c r="A23" s="26">
        <v>84036</v>
      </c>
      <c r="B23" s="21">
        <v>2782</v>
      </c>
      <c r="C23" s="22">
        <v>445894508</v>
      </c>
      <c r="D23" s="22">
        <v>79551752</v>
      </c>
      <c r="E23" s="21">
        <v>6294</v>
      </c>
      <c r="F23" s="22">
        <v>160278.39999999999</v>
      </c>
      <c r="G23" s="22">
        <v>28595.17</v>
      </c>
      <c r="H23" s="23">
        <v>2.2599999999999998</v>
      </c>
      <c r="I23" s="22">
        <v>78000</v>
      </c>
      <c r="J23" s="22">
        <v>6100</v>
      </c>
      <c r="K23" s="23">
        <v>2</v>
      </c>
    </row>
    <row r="24" spans="1:11" ht="15" customHeight="1" x14ac:dyDescent="0.2">
      <c r="A24" s="26">
        <v>84037</v>
      </c>
      <c r="B24" s="21">
        <v>10860</v>
      </c>
      <c r="C24" s="22">
        <v>1743435105</v>
      </c>
      <c r="D24" s="22">
        <v>269443697</v>
      </c>
      <c r="E24" s="21">
        <v>33695</v>
      </c>
      <c r="F24" s="22">
        <v>160537.29999999999</v>
      </c>
      <c r="G24" s="22">
        <v>24810.65</v>
      </c>
      <c r="H24" s="23">
        <v>3.1</v>
      </c>
      <c r="I24" s="22">
        <v>102000</v>
      </c>
      <c r="J24" s="22">
        <v>8400</v>
      </c>
      <c r="K24" s="23">
        <v>3</v>
      </c>
    </row>
    <row r="25" spans="1:11" ht="15" customHeight="1" x14ac:dyDescent="0.2">
      <c r="A25" s="26">
        <v>84040</v>
      </c>
      <c r="B25" s="21">
        <v>9032</v>
      </c>
      <c r="C25" s="22">
        <v>1036271342</v>
      </c>
      <c r="D25" s="22">
        <v>129032251</v>
      </c>
      <c r="E25" s="21">
        <v>23624</v>
      </c>
      <c r="F25" s="22">
        <v>114733.32</v>
      </c>
      <c r="G25" s="22">
        <v>14286.12</v>
      </c>
      <c r="H25" s="23">
        <v>2.62</v>
      </c>
      <c r="I25" s="22">
        <v>88000</v>
      </c>
      <c r="J25" s="22">
        <v>7100</v>
      </c>
      <c r="K25" s="23">
        <v>2</v>
      </c>
    </row>
    <row r="26" spans="1:11" ht="15" customHeight="1" x14ac:dyDescent="0.2">
      <c r="A26" s="26">
        <v>84041</v>
      </c>
      <c r="B26" s="21">
        <v>18583</v>
      </c>
      <c r="C26" s="22">
        <v>1493430395</v>
      </c>
      <c r="D26" s="22">
        <v>153343698</v>
      </c>
      <c r="E26" s="21">
        <v>47487</v>
      </c>
      <c r="F26" s="22">
        <v>80365.41</v>
      </c>
      <c r="G26" s="22">
        <v>8251.83</v>
      </c>
      <c r="H26" s="23">
        <v>2.56</v>
      </c>
      <c r="I26" s="22">
        <v>61000</v>
      </c>
      <c r="J26" s="22">
        <v>4200</v>
      </c>
      <c r="K26" s="23">
        <v>2</v>
      </c>
    </row>
    <row r="27" spans="1:11" ht="15" customHeight="1" x14ac:dyDescent="0.2">
      <c r="A27" s="26">
        <v>84042</v>
      </c>
      <c r="B27" s="21">
        <v>3139</v>
      </c>
      <c r="C27" s="22">
        <v>439641643</v>
      </c>
      <c r="D27" s="22">
        <v>62902612</v>
      </c>
      <c r="E27" s="21">
        <v>9269</v>
      </c>
      <c r="F27" s="22">
        <v>140057.87</v>
      </c>
      <c r="G27" s="22">
        <v>20039.060000000001</v>
      </c>
      <c r="H27" s="23">
        <v>2.95</v>
      </c>
      <c r="I27" s="22">
        <v>84000</v>
      </c>
      <c r="J27" s="22">
        <v>6100</v>
      </c>
      <c r="K27" s="23">
        <v>2</v>
      </c>
    </row>
    <row r="28" spans="1:11" ht="15" customHeight="1" x14ac:dyDescent="0.2">
      <c r="A28" s="26">
        <v>84043</v>
      </c>
      <c r="B28" s="21">
        <v>22689</v>
      </c>
      <c r="C28" s="22">
        <v>2686134124</v>
      </c>
      <c r="D28" s="22">
        <v>352698039</v>
      </c>
      <c r="E28" s="21">
        <v>68009</v>
      </c>
      <c r="F28" s="22">
        <v>118389.27</v>
      </c>
      <c r="G28" s="22">
        <v>15544.89</v>
      </c>
      <c r="H28" s="23">
        <v>3</v>
      </c>
      <c r="I28" s="22">
        <v>86000</v>
      </c>
      <c r="J28" s="22">
        <v>6900</v>
      </c>
      <c r="K28" s="23">
        <v>3</v>
      </c>
    </row>
    <row r="29" spans="1:11" ht="15" customHeight="1" x14ac:dyDescent="0.2">
      <c r="A29" s="26">
        <v>84044</v>
      </c>
      <c r="B29" s="21">
        <v>11041</v>
      </c>
      <c r="C29" s="22">
        <v>677155601</v>
      </c>
      <c r="D29" s="22">
        <v>57588362</v>
      </c>
      <c r="E29" s="21">
        <v>26555</v>
      </c>
      <c r="F29" s="22">
        <v>61331</v>
      </c>
      <c r="G29" s="22">
        <v>5215.8599999999997</v>
      </c>
      <c r="H29" s="23">
        <v>2.41</v>
      </c>
      <c r="I29" s="22">
        <v>50000</v>
      </c>
      <c r="J29" s="22">
        <v>3100</v>
      </c>
      <c r="K29" s="23">
        <v>2</v>
      </c>
    </row>
    <row r="30" spans="1:11" ht="15" customHeight="1" x14ac:dyDescent="0.2">
      <c r="A30" s="26">
        <v>84045</v>
      </c>
      <c r="B30" s="21">
        <v>11442</v>
      </c>
      <c r="C30" s="22">
        <v>1289095563</v>
      </c>
      <c r="D30" s="22">
        <v>150175196</v>
      </c>
      <c r="E30" s="21">
        <v>37683</v>
      </c>
      <c r="F30" s="22">
        <v>112663.48</v>
      </c>
      <c r="G30" s="22">
        <v>13124.91</v>
      </c>
      <c r="H30" s="23">
        <v>3.29</v>
      </c>
      <c r="I30" s="22">
        <v>93000</v>
      </c>
      <c r="J30" s="22">
        <v>7500</v>
      </c>
      <c r="K30" s="23">
        <v>3</v>
      </c>
    </row>
    <row r="31" spans="1:11" ht="15" customHeight="1" x14ac:dyDescent="0.2">
      <c r="A31" s="26">
        <v>84047</v>
      </c>
      <c r="B31" s="21">
        <v>15557</v>
      </c>
      <c r="C31" s="22">
        <v>978520389</v>
      </c>
      <c r="D31" s="22">
        <v>104388040</v>
      </c>
      <c r="E31" s="21">
        <v>29224</v>
      </c>
      <c r="F31" s="22">
        <v>62899.040000000001</v>
      </c>
      <c r="G31" s="22">
        <v>6710.04</v>
      </c>
      <c r="H31" s="23">
        <v>1.88</v>
      </c>
      <c r="I31" s="22">
        <v>46000</v>
      </c>
      <c r="J31" s="22">
        <v>3100</v>
      </c>
      <c r="K31" s="23">
        <v>1</v>
      </c>
    </row>
    <row r="32" spans="1:11" ht="15" customHeight="1" x14ac:dyDescent="0.2">
      <c r="A32" s="26">
        <v>84049</v>
      </c>
      <c r="B32" s="21">
        <v>2085</v>
      </c>
      <c r="C32" s="22">
        <v>342038668</v>
      </c>
      <c r="D32" s="22">
        <v>55839595</v>
      </c>
      <c r="E32" s="21">
        <v>5157</v>
      </c>
      <c r="F32" s="22">
        <v>164047.32</v>
      </c>
      <c r="G32" s="22">
        <v>26781.58</v>
      </c>
      <c r="H32" s="23">
        <v>2.4700000000000002</v>
      </c>
      <c r="I32" s="22">
        <v>97000</v>
      </c>
      <c r="J32" s="22">
        <v>8200</v>
      </c>
      <c r="K32" s="23">
        <v>2</v>
      </c>
    </row>
    <row r="33" spans="1:11" ht="15" customHeight="1" x14ac:dyDescent="0.2">
      <c r="A33" s="26">
        <v>84050</v>
      </c>
      <c r="B33" s="21">
        <v>3508</v>
      </c>
      <c r="C33" s="22">
        <v>513135667</v>
      </c>
      <c r="D33" s="22">
        <v>75025384</v>
      </c>
      <c r="E33" s="21">
        <v>10590</v>
      </c>
      <c r="F33" s="22">
        <v>146275.85</v>
      </c>
      <c r="G33" s="22">
        <v>21386.94</v>
      </c>
      <c r="H33" s="23">
        <v>3.02</v>
      </c>
      <c r="I33" s="22">
        <v>98000</v>
      </c>
      <c r="J33" s="22">
        <v>8100</v>
      </c>
      <c r="K33" s="23">
        <v>2</v>
      </c>
    </row>
    <row r="34" spans="1:11" ht="15" customHeight="1" x14ac:dyDescent="0.2">
      <c r="A34" s="26">
        <v>84054</v>
      </c>
      <c r="B34" s="21">
        <v>7613</v>
      </c>
      <c r="C34" s="22">
        <v>780888415</v>
      </c>
      <c r="D34" s="22">
        <v>105492401</v>
      </c>
      <c r="E34" s="21">
        <v>17842</v>
      </c>
      <c r="F34" s="22">
        <v>102573.02</v>
      </c>
      <c r="G34" s="22">
        <v>13856.88</v>
      </c>
      <c r="H34" s="23">
        <v>2.34</v>
      </c>
      <c r="I34" s="22">
        <v>66000</v>
      </c>
      <c r="J34" s="22">
        <v>5000</v>
      </c>
      <c r="K34" s="23">
        <v>2</v>
      </c>
    </row>
    <row r="35" spans="1:11" ht="15" customHeight="1" x14ac:dyDescent="0.2">
      <c r="A35" s="26">
        <v>84056</v>
      </c>
      <c r="B35" s="21">
        <v>1323</v>
      </c>
      <c r="C35" s="22">
        <v>73575048</v>
      </c>
      <c r="D35" s="22">
        <v>5199730</v>
      </c>
      <c r="E35" s="21">
        <v>3695</v>
      </c>
      <c r="F35" s="22">
        <v>55612.28</v>
      </c>
      <c r="G35" s="22">
        <v>3930.26</v>
      </c>
      <c r="H35" s="23">
        <v>2.79</v>
      </c>
      <c r="I35" s="22">
        <v>46000</v>
      </c>
      <c r="J35" s="22">
        <v>2100</v>
      </c>
      <c r="K35" s="23">
        <v>3</v>
      </c>
    </row>
    <row r="36" spans="1:11" ht="15" customHeight="1" x14ac:dyDescent="0.2">
      <c r="A36" s="26">
        <v>84057</v>
      </c>
      <c r="B36" s="21">
        <v>12250</v>
      </c>
      <c r="C36" s="22">
        <v>843818427</v>
      </c>
      <c r="D36" s="22">
        <v>81038623</v>
      </c>
      <c r="E36" s="21">
        <v>30586</v>
      </c>
      <c r="F36" s="22">
        <v>68883.14</v>
      </c>
      <c r="G36" s="22">
        <v>6615.4</v>
      </c>
      <c r="H36" s="23">
        <v>2.5</v>
      </c>
      <c r="I36" s="22">
        <v>50000</v>
      </c>
      <c r="J36" s="22">
        <v>2800</v>
      </c>
      <c r="K36" s="23">
        <v>2</v>
      </c>
    </row>
    <row r="37" spans="1:11" ht="15" customHeight="1" x14ac:dyDescent="0.2">
      <c r="A37" s="26">
        <v>84058</v>
      </c>
      <c r="B37" s="21">
        <v>11402</v>
      </c>
      <c r="C37" s="22">
        <v>705568607</v>
      </c>
      <c r="D37" s="22">
        <v>69387059</v>
      </c>
      <c r="E37" s="21">
        <v>24574</v>
      </c>
      <c r="F37" s="22">
        <v>61881.13</v>
      </c>
      <c r="G37" s="22">
        <v>6085.52</v>
      </c>
      <c r="H37" s="23">
        <v>2.16</v>
      </c>
      <c r="I37" s="22">
        <v>39000</v>
      </c>
      <c r="J37" s="22">
        <v>1900</v>
      </c>
      <c r="K37" s="23">
        <v>2</v>
      </c>
    </row>
    <row r="38" spans="1:11" ht="15" customHeight="1" x14ac:dyDescent="0.2">
      <c r="A38" s="26">
        <v>84059</v>
      </c>
      <c r="B38" s="21">
        <v>6190</v>
      </c>
      <c r="C38" s="22">
        <v>506404207</v>
      </c>
      <c r="D38" s="22">
        <v>56418880</v>
      </c>
      <c r="E38" s="21">
        <v>14585</v>
      </c>
      <c r="F38" s="22">
        <v>81810.05</v>
      </c>
      <c r="G38" s="22">
        <v>9114.52</v>
      </c>
      <c r="H38" s="23">
        <v>2.36</v>
      </c>
      <c r="I38" s="22">
        <v>55000</v>
      </c>
      <c r="J38" s="22">
        <v>3600</v>
      </c>
      <c r="K38" s="23">
        <v>2</v>
      </c>
    </row>
    <row r="39" spans="1:11" ht="15" customHeight="1" x14ac:dyDescent="0.2">
      <c r="A39" s="26">
        <v>84060</v>
      </c>
      <c r="B39" s="21">
        <v>3212</v>
      </c>
      <c r="C39" s="22">
        <v>687300903</v>
      </c>
      <c r="D39" s="22">
        <v>153626643</v>
      </c>
      <c r="E39" s="21">
        <v>5455</v>
      </c>
      <c r="F39" s="22">
        <v>213979.11</v>
      </c>
      <c r="G39" s="22">
        <v>47828.97</v>
      </c>
      <c r="H39" s="23">
        <v>1.7</v>
      </c>
      <c r="I39" s="22">
        <v>54000</v>
      </c>
      <c r="J39" s="22">
        <v>4000</v>
      </c>
      <c r="K39" s="23">
        <v>1</v>
      </c>
    </row>
    <row r="40" spans="1:11" ht="15" customHeight="1" x14ac:dyDescent="0.2">
      <c r="A40" s="26">
        <v>84062</v>
      </c>
      <c r="B40" s="21">
        <v>13945</v>
      </c>
      <c r="C40" s="22">
        <v>1474437912</v>
      </c>
      <c r="D40" s="22">
        <v>183794545</v>
      </c>
      <c r="E40" s="21">
        <v>38984</v>
      </c>
      <c r="F40" s="22">
        <v>105732.37</v>
      </c>
      <c r="G40" s="22">
        <v>13179.96</v>
      </c>
      <c r="H40" s="23">
        <v>2.8</v>
      </c>
      <c r="I40" s="22">
        <v>69000</v>
      </c>
      <c r="J40" s="22">
        <v>4800</v>
      </c>
      <c r="K40" s="23">
        <v>2</v>
      </c>
    </row>
    <row r="41" spans="1:11" ht="15" customHeight="1" x14ac:dyDescent="0.2">
      <c r="A41" s="26">
        <v>84065</v>
      </c>
      <c r="B41" s="21">
        <v>15596</v>
      </c>
      <c r="C41" s="22">
        <v>1844197034</v>
      </c>
      <c r="D41" s="22">
        <v>236150030</v>
      </c>
      <c r="E41" s="21">
        <v>43119</v>
      </c>
      <c r="F41" s="22">
        <v>118248.08</v>
      </c>
      <c r="G41" s="22">
        <v>15141.7</v>
      </c>
      <c r="H41" s="23">
        <v>2.76</v>
      </c>
      <c r="I41" s="22">
        <v>86000</v>
      </c>
      <c r="J41" s="22">
        <v>7000</v>
      </c>
      <c r="K41" s="23">
        <v>2</v>
      </c>
    </row>
    <row r="42" spans="1:11" ht="15" customHeight="1" x14ac:dyDescent="0.2">
      <c r="A42" s="26">
        <v>84066</v>
      </c>
      <c r="B42" s="21">
        <v>3948</v>
      </c>
      <c r="C42" s="22">
        <v>274664939</v>
      </c>
      <c r="D42" s="22">
        <v>27594986</v>
      </c>
      <c r="E42" s="21">
        <v>10933</v>
      </c>
      <c r="F42" s="22">
        <v>69570.649999999994</v>
      </c>
      <c r="G42" s="22">
        <v>6989.61</v>
      </c>
      <c r="H42" s="23">
        <v>2.77</v>
      </c>
      <c r="I42" s="22">
        <v>55000</v>
      </c>
      <c r="J42" s="22">
        <v>3400</v>
      </c>
      <c r="K42" s="23">
        <v>2</v>
      </c>
    </row>
    <row r="43" spans="1:11" ht="15" customHeight="1" x14ac:dyDescent="0.2">
      <c r="A43" s="26">
        <v>84067</v>
      </c>
      <c r="B43" s="21">
        <v>14600</v>
      </c>
      <c r="C43" s="22">
        <v>1002705847</v>
      </c>
      <c r="D43" s="22">
        <v>87588326</v>
      </c>
      <c r="E43" s="21">
        <v>35011</v>
      </c>
      <c r="F43" s="22">
        <v>68678.48</v>
      </c>
      <c r="G43" s="22">
        <v>5999.2</v>
      </c>
      <c r="H43" s="23">
        <v>2.4</v>
      </c>
      <c r="I43" s="22">
        <v>59000</v>
      </c>
      <c r="J43" s="22">
        <v>4000</v>
      </c>
      <c r="K43" s="23">
        <v>2</v>
      </c>
    </row>
    <row r="44" spans="1:11" ht="15" customHeight="1" x14ac:dyDescent="0.2">
      <c r="A44" s="26">
        <v>84068</v>
      </c>
      <c r="B44" s="21">
        <v>1042</v>
      </c>
      <c r="C44" s="22">
        <v>157820240</v>
      </c>
      <c r="D44" s="22">
        <v>28770820</v>
      </c>
      <c r="E44" s="21">
        <v>1720</v>
      </c>
      <c r="F44" s="22">
        <v>151458.96</v>
      </c>
      <c r="G44" s="22">
        <v>27611.15</v>
      </c>
      <c r="H44" s="23">
        <v>1.65</v>
      </c>
      <c r="I44" s="22">
        <v>62000</v>
      </c>
      <c r="J44" s="22">
        <v>5100</v>
      </c>
      <c r="K44" s="23">
        <v>1</v>
      </c>
    </row>
    <row r="45" spans="1:11" ht="15" customHeight="1" x14ac:dyDescent="0.2">
      <c r="A45" s="26">
        <v>84070</v>
      </c>
      <c r="B45" s="21">
        <v>11539</v>
      </c>
      <c r="C45" s="22">
        <v>828622953</v>
      </c>
      <c r="D45" s="22">
        <v>89029032</v>
      </c>
      <c r="E45" s="21">
        <v>23838</v>
      </c>
      <c r="F45" s="22">
        <v>71810.64</v>
      </c>
      <c r="G45" s="22">
        <v>7715.49</v>
      </c>
      <c r="H45" s="23">
        <v>2.0699999999999998</v>
      </c>
      <c r="I45" s="22">
        <v>51000</v>
      </c>
      <c r="J45" s="22">
        <v>3500</v>
      </c>
      <c r="K45" s="23">
        <v>2</v>
      </c>
    </row>
    <row r="46" spans="1:11" ht="15" customHeight="1" x14ac:dyDescent="0.2">
      <c r="A46" s="26">
        <v>84074</v>
      </c>
      <c r="B46" s="21">
        <v>19437</v>
      </c>
      <c r="C46" s="22">
        <v>1553186755</v>
      </c>
      <c r="D46" s="22">
        <v>152503691</v>
      </c>
      <c r="E46" s="21">
        <v>51752</v>
      </c>
      <c r="F46" s="22">
        <v>79908.77</v>
      </c>
      <c r="G46" s="22">
        <v>7846.05</v>
      </c>
      <c r="H46" s="23">
        <v>2.66</v>
      </c>
      <c r="I46" s="22">
        <v>65000</v>
      </c>
      <c r="J46" s="22">
        <v>4600</v>
      </c>
      <c r="K46" s="23">
        <v>2</v>
      </c>
    </row>
    <row r="47" spans="1:11" ht="15" customHeight="1" x14ac:dyDescent="0.2">
      <c r="A47" s="26">
        <v>84075</v>
      </c>
      <c r="B47" s="21">
        <v>9847</v>
      </c>
      <c r="C47" s="22">
        <v>1073024863</v>
      </c>
      <c r="D47" s="22">
        <v>118166065</v>
      </c>
      <c r="E47" s="21">
        <v>30274</v>
      </c>
      <c r="F47" s="22">
        <v>108969.72</v>
      </c>
      <c r="G47" s="22">
        <v>12000.21</v>
      </c>
      <c r="H47" s="23">
        <v>3.07</v>
      </c>
      <c r="I47" s="22">
        <v>95000</v>
      </c>
      <c r="J47" s="22">
        <v>7600</v>
      </c>
      <c r="K47" s="23">
        <v>3</v>
      </c>
    </row>
    <row r="48" spans="1:11" ht="15" customHeight="1" x14ac:dyDescent="0.2">
      <c r="A48" s="26">
        <v>84078</v>
      </c>
      <c r="B48" s="21">
        <v>9071</v>
      </c>
      <c r="C48" s="22">
        <v>604692938</v>
      </c>
      <c r="D48" s="22">
        <v>57462680</v>
      </c>
      <c r="E48" s="21">
        <v>23857</v>
      </c>
      <c r="F48" s="22">
        <v>66662.210000000006</v>
      </c>
      <c r="G48" s="22">
        <v>6334.77</v>
      </c>
      <c r="H48" s="23">
        <v>2.63</v>
      </c>
      <c r="I48" s="22">
        <v>52000</v>
      </c>
      <c r="J48" s="22">
        <v>3100</v>
      </c>
      <c r="K48" s="23">
        <v>2</v>
      </c>
    </row>
    <row r="49" spans="1:11" ht="15" customHeight="1" x14ac:dyDescent="0.2">
      <c r="A49" s="26">
        <v>84081</v>
      </c>
      <c r="B49" s="21">
        <v>17066</v>
      </c>
      <c r="C49" s="22">
        <v>1495947337</v>
      </c>
      <c r="D49" s="22">
        <v>151852127</v>
      </c>
      <c r="E49" s="21">
        <v>46381</v>
      </c>
      <c r="F49" s="22">
        <v>87656.59</v>
      </c>
      <c r="G49" s="22">
        <v>8897.93</v>
      </c>
      <c r="H49" s="23">
        <v>2.72</v>
      </c>
      <c r="I49" s="22">
        <v>73000</v>
      </c>
      <c r="J49" s="22">
        <v>5400</v>
      </c>
      <c r="K49" s="23">
        <v>2</v>
      </c>
    </row>
    <row r="50" spans="1:11" ht="15" customHeight="1" x14ac:dyDescent="0.2">
      <c r="A50" s="26">
        <v>84084</v>
      </c>
      <c r="B50" s="21">
        <v>11139</v>
      </c>
      <c r="C50" s="22">
        <v>785607867</v>
      </c>
      <c r="D50" s="22">
        <v>73954911</v>
      </c>
      <c r="E50" s="21">
        <v>25710</v>
      </c>
      <c r="F50" s="22">
        <v>70527.679999999993</v>
      </c>
      <c r="G50" s="22">
        <v>6639.28</v>
      </c>
      <c r="H50" s="23">
        <v>2.31</v>
      </c>
      <c r="I50" s="22">
        <v>54000</v>
      </c>
      <c r="J50" s="22">
        <v>3600</v>
      </c>
      <c r="K50" s="23">
        <v>2</v>
      </c>
    </row>
    <row r="51" spans="1:11" ht="15" customHeight="1" x14ac:dyDescent="0.2">
      <c r="A51" s="26">
        <v>84087</v>
      </c>
      <c r="B51" s="21">
        <v>5130</v>
      </c>
      <c r="C51" s="22">
        <v>507296182</v>
      </c>
      <c r="D51" s="22">
        <v>56880324</v>
      </c>
      <c r="E51" s="21">
        <v>14267</v>
      </c>
      <c r="F51" s="22">
        <v>98888.14</v>
      </c>
      <c r="G51" s="22">
        <v>11087.78</v>
      </c>
      <c r="H51" s="23">
        <v>2.78</v>
      </c>
      <c r="I51" s="22">
        <v>82000</v>
      </c>
      <c r="J51" s="22">
        <v>6500</v>
      </c>
      <c r="K51" s="23">
        <v>2</v>
      </c>
    </row>
    <row r="52" spans="1:11" ht="15" customHeight="1" x14ac:dyDescent="0.2">
      <c r="A52" s="26">
        <v>84088</v>
      </c>
      <c r="B52" s="21">
        <v>12941</v>
      </c>
      <c r="C52" s="22">
        <v>1014936015</v>
      </c>
      <c r="D52" s="22">
        <v>102947789</v>
      </c>
      <c r="E52" s="21">
        <v>30905</v>
      </c>
      <c r="F52" s="22">
        <v>78427.94</v>
      </c>
      <c r="G52" s="22">
        <v>7955.16</v>
      </c>
      <c r="H52" s="23">
        <v>2.39</v>
      </c>
      <c r="I52" s="22">
        <v>59000</v>
      </c>
      <c r="J52" s="22">
        <v>4100</v>
      </c>
      <c r="K52" s="23">
        <v>2</v>
      </c>
    </row>
    <row r="53" spans="1:11" ht="15" customHeight="1" x14ac:dyDescent="0.2">
      <c r="A53" s="26">
        <v>84092</v>
      </c>
      <c r="B53" s="21">
        <v>8824</v>
      </c>
      <c r="C53" s="22">
        <v>1647323410</v>
      </c>
      <c r="D53" s="22">
        <v>281608868</v>
      </c>
      <c r="E53" s="21">
        <v>22184</v>
      </c>
      <c r="F53" s="22">
        <v>186686.7</v>
      </c>
      <c r="G53" s="22">
        <v>31913.97</v>
      </c>
      <c r="H53" s="23">
        <v>2.5099999999999998</v>
      </c>
      <c r="I53" s="22">
        <v>106000</v>
      </c>
      <c r="J53" s="22">
        <v>9400</v>
      </c>
      <c r="K53" s="23">
        <v>2</v>
      </c>
    </row>
    <row r="54" spans="1:11" ht="15" customHeight="1" x14ac:dyDescent="0.2">
      <c r="A54" s="26">
        <v>84093</v>
      </c>
      <c r="B54" s="21">
        <v>7393</v>
      </c>
      <c r="C54" s="22">
        <v>1089467449</v>
      </c>
      <c r="D54" s="22">
        <v>169210763</v>
      </c>
      <c r="E54" s="21">
        <v>18563</v>
      </c>
      <c r="F54" s="22">
        <v>147364.73000000001</v>
      </c>
      <c r="G54" s="22">
        <v>22887.97</v>
      </c>
      <c r="H54" s="23">
        <v>2.5099999999999998</v>
      </c>
      <c r="I54" s="22">
        <v>97000</v>
      </c>
      <c r="J54" s="22">
        <v>8400</v>
      </c>
      <c r="K54" s="23">
        <v>2</v>
      </c>
    </row>
    <row r="55" spans="1:11" ht="15" customHeight="1" x14ac:dyDescent="0.2">
      <c r="A55" s="26">
        <v>84094</v>
      </c>
      <c r="B55" s="21">
        <v>9921</v>
      </c>
      <c r="C55" s="22">
        <v>879594229</v>
      </c>
      <c r="D55" s="22">
        <v>99526649</v>
      </c>
      <c r="E55" s="21">
        <v>22628</v>
      </c>
      <c r="F55" s="22">
        <v>88659.839999999997</v>
      </c>
      <c r="G55" s="22">
        <v>10031.92</v>
      </c>
      <c r="H55" s="23">
        <v>2.2799999999999998</v>
      </c>
      <c r="I55" s="22">
        <v>68000</v>
      </c>
      <c r="J55" s="22">
        <v>5100</v>
      </c>
      <c r="K55" s="23">
        <v>2</v>
      </c>
    </row>
    <row r="56" spans="1:11" ht="15" customHeight="1" x14ac:dyDescent="0.2">
      <c r="A56" s="26">
        <v>84095</v>
      </c>
      <c r="B56" s="21">
        <v>12781</v>
      </c>
      <c r="C56" s="22">
        <v>1783109911</v>
      </c>
      <c r="D56" s="22">
        <v>266386838</v>
      </c>
      <c r="E56" s="21">
        <v>32237</v>
      </c>
      <c r="F56" s="22">
        <v>139512.54999999999</v>
      </c>
      <c r="G56" s="22">
        <v>20842.41</v>
      </c>
      <c r="H56" s="23">
        <v>2.52</v>
      </c>
      <c r="I56" s="22">
        <v>88000</v>
      </c>
      <c r="J56" s="22">
        <v>7400</v>
      </c>
      <c r="K56" s="23">
        <v>2</v>
      </c>
    </row>
    <row r="57" spans="1:11" ht="15" customHeight="1" x14ac:dyDescent="0.2">
      <c r="A57" s="26">
        <v>84096</v>
      </c>
      <c r="B57" s="21">
        <v>22001</v>
      </c>
      <c r="C57" s="22">
        <v>2323573006</v>
      </c>
      <c r="D57" s="22">
        <v>278774497</v>
      </c>
      <c r="E57" s="21">
        <v>61970</v>
      </c>
      <c r="F57" s="22">
        <v>105612.15</v>
      </c>
      <c r="G57" s="22">
        <v>12670.99</v>
      </c>
      <c r="H57" s="23">
        <v>2.82</v>
      </c>
      <c r="I57" s="22">
        <v>82000</v>
      </c>
      <c r="J57" s="22">
        <v>6600</v>
      </c>
      <c r="K57" s="23">
        <v>2</v>
      </c>
    </row>
    <row r="58" spans="1:11" ht="15" customHeight="1" x14ac:dyDescent="0.2">
      <c r="A58" s="26">
        <v>84097</v>
      </c>
      <c r="B58" s="21">
        <v>7195</v>
      </c>
      <c r="C58" s="22">
        <v>677899393</v>
      </c>
      <c r="D58" s="22">
        <v>86204188</v>
      </c>
      <c r="E58" s="21">
        <v>18790</v>
      </c>
      <c r="F58" s="22">
        <v>94218.12</v>
      </c>
      <c r="G58" s="22">
        <v>11981.12</v>
      </c>
      <c r="H58" s="23">
        <v>2.61</v>
      </c>
      <c r="I58" s="22">
        <v>61000</v>
      </c>
      <c r="J58" s="22">
        <v>3800</v>
      </c>
      <c r="K58" s="23">
        <v>2</v>
      </c>
    </row>
    <row r="59" spans="1:11" ht="15" customHeight="1" x14ac:dyDescent="0.2">
      <c r="A59" s="26">
        <v>84098</v>
      </c>
      <c r="B59" s="21">
        <v>7083</v>
      </c>
      <c r="C59" s="22">
        <v>1773898498</v>
      </c>
      <c r="D59" s="22">
        <v>385325182</v>
      </c>
      <c r="E59" s="21">
        <v>14801</v>
      </c>
      <c r="F59" s="22">
        <v>250444.51</v>
      </c>
      <c r="G59" s="22">
        <v>54401.41</v>
      </c>
      <c r="H59" s="23">
        <v>2.09</v>
      </c>
      <c r="I59" s="22">
        <v>105000</v>
      </c>
      <c r="J59" s="22">
        <v>10700</v>
      </c>
      <c r="K59" s="23">
        <v>2</v>
      </c>
    </row>
    <row r="60" spans="1:11" ht="15" customHeight="1" x14ac:dyDescent="0.2">
      <c r="A60" s="26">
        <v>84101</v>
      </c>
      <c r="B60" s="21">
        <v>3811</v>
      </c>
      <c r="C60" s="22">
        <v>280888444</v>
      </c>
      <c r="D60" s="22">
        <v>42170104</v>
      </c>
      <c r="E60" s="21">
        <v>5077</v>
      </c>
      <c r="F60" s="22">
        <v>73704.66</v>
      </c>
      <c r="G60" s="22">
        <v>11065.36</v>
      </c>
      <c r="H60" s="23">
        <v>1.33</v>
      </c>
      <c r="I60" s="22">
        <v>42000</v>
      </c>
      <c r="J60" s="22">
        <v>3000</v>
      </c>
      <c r="K60" s="23">
        <v>1</v>
      </c>
    </row>
    <row r="61" spans="1:11" ht="15" customHeight="1" x14ac:dyDescent="0.2">
      <c r="A61" s="26">
        <v>84102</v>
      </c>
      <c r="B61" s="21">
        <v>8585</v>
      </c>
      <c r="C61" s="22">
        <v>509276333</v>
      </c>
      <c r="D61" s="22">
        <v>64615808</v>
      </c>
      <c r="E61" s="21">
        <v>10755</v>
      </c>
      <c r="F61" s="22">
        <v>59321.65</v>
      </c>
      <c r="G61" s="22">
        <v>7526.59</v>
      </c>
      <c r="H61" s="23">
        <v>1.25</v>
      </c>
      <c r="I61" s="22">
        <v>35000</v>
      </c>
      <c r="J61" s="22">
        <v>2100</v>
      </c>
      <c r="K61" s="23">
        <v>1</v>
      </c>
    </row>
    <row r="62" spans="1:11" ht="15" customHeight="1" x14ac:dyDescent="0.2">
      <c r="A62" s="26">
        <v>84103</v>
      </c>
      <c r="B62" s="21">
        <v>9964</v>
      </c>
      <c r="C62" s="22">
        <v>1205565594</v>
      </c>
      <c r="D62" s="22">
        <v>203638456</v>
      </c>
      <c r="E62" s="21">
        <v>15573</v>
      </c>
      <c r="F62" s="22">
        <v>120992.13</v>
      </c>
      <c r="G62" s="22">
        <v>20437.419999999998</v>
      </c>
      <c r="H62" s="23">
        <v>1.56</v>
      </c>
      <c r="I62" s="22">
        <v>60000</v>
      </c>
      <c r="J62" s="22">
        <v>4900</v>
      </c>
      <c r="K62" s="23">
        <v>1</v>
      </c>
    </row>
    <row r="63" spans="1:11" ht="15" customHeight="1" x14ac:dyDescent="0.2">
      <c r="A63" s="26">
        <v>84104</v>
      </c>
      <c r="B63" s="21">
        <v>8440</v>
      </c>
      <c r="C63" s="22">
        <v>449625384</v>
      </c>
      <c r="D63" s="22">
        <v>46645253</v>
      </c>
      <c r="E63" s="21">
        <v>18157</v>
      </c>
      <c r="F63" s="22">
        <v>53273.15</v>
      </c>
      <c r="G63" s="22">
        <v>5526.69</v>
      </c>
      <c r="H63" s="23">
        <v>2.15</v>
      </c>
      <c r="I63" s="22">
        <v>38000</v>
      </c>
      <c r="J63" s="22">
        <v>2000</v>
      </c>
      <c r="K63" s="23">
        <v>2</v>
      </c>
    </row>
    <row r="64" spans="1:11" ht="15" customHeight="1" x14ac:dyDescent="0.2">
      <c r="A64" s="26">
        <v>84105</v>
      </c>
      <c r="B64" s="21">
        <v>9322</v>
      </c>
      <c r="C64" s="22">
        <v>973043230</v>
      </c>
      <c r="D64" s="22">
        <v>143744691</v>
      </c>
      <c r="E64" s="21">
        <v>15664</v>
      </c>
      <c r="F64" s="22">
        <v>104381.38</v>
      </c>
      <c r="G64" s="22">
        <v>15419.94</v>
      </c>
      <c r="H64" s="23">
        <v>1.68</v>
      </c>
      <c r="I64" s="22">
        <v>64000</v>
      </c>
      <c r="J64" s="22">
        <v>5400</v>
      </c>
      <c r="K64" s="23">
        <v>1</v>
      </c>
    </row>
    <row r="65" spans="1:11" ht="15" customHeight="1" x14ac:dyDescent="0.2">
      <c r="A65" s="26">
        <v>84106</v>
      </c>
      <c r="B65" s="21">
        <v>15040</v>
      </c>
      <c r="C65" s="22">
        <v>1362173044</v>
      </c>
      <c r="D65" s="22">
        <v>187595340</v>
      </c>
      <c r="E65" s="21">
        <v>26154</v>
      </c>
      <c r="F65" s="22">
        <v>90570.02</v>
      </c>
      <c r="G65" s="22">
        <v>12473.09</v>
      </c>
      <c r="H65" s="23">
        <v>1.74</v>
      </c>
      <c r="I65" s="22">
        <v>60000</v>
      </c>
      <c r="J65" s="22">
        <v>4600</v>
      </c>
      <c r="K65" s="23">
        <v>1</v>
      </c>
    </row>
    <row r="66" spans="1:11" ht="15" customHeight="1" x14ac:dyDescent="0.2">
      <c r="A66" s="26">
        <v>84107</v>
      </c>
      <c r="B66" s="21">
        <v>15312</v>
      </c>
      <c r="C66" s="22">
        <v>1028445851</v>
      </c>
      <c r="D66" s="22">
        <v>112815114</v>
      </c>
      <c r="E66" s="21">
        <v>28252</v>
      </c>
      <c r="F66" s="22">
        <v>67166</v>
      </c>
      <c r="G66" s="22">
        <v>7367.76</v>
      </c>
      <c r="H66" s="23">
        <v>1.85</v>
      </c>
      <c r="I66" s="22">
        <v>45000</v>
      </c>
      <c r="J66" s="22">
        <v>3000</v>
      </c>
      <c r="K66" s="23">
        <v>1</v>
      </c>
    </row>
    <row r="67" spans="1:11" ht="15" customHeight="1" x14ac:dyDescent="0.2">
      <c r="A67" s="26">
        <v>84108</v>
      </c>
      <c r="B67" s="21">
        <v>7031</v>
      </c>
      <c r="C67" s="22">
        <v>1126225616</v>
      </c>
      <c r="D67" s="22">
        <v>200958068</v>
      </c>
      <c r="E67" s="21">
        <v>14625</v>
      </c>
      <c r="F67" s="22">
        <v>160180.01</v>
      </c>
      <c r="G67" s="22">
        <v>28581.72</v>
      </c>
      <c r="H67" s="23">
        <v>2.08</v>
      </c>
      <c r="I67" s="22">
        <v>83000</v>
      </c>
      <c r="J67" s="22">
        <v>7600</v>
      </c>
      <c r="K67" s="23">
        <v>2</v>
      </c>
    </row>
    <row r="68" spans="1:11" ht="15" customHeight="1" x14ac:dyDescent="0.2">
      <c r="A68" s="26">
        <v>84109</v>
      </c>
      <c r="B68" s="21">
        <v>8589</v>
      </c>
      <c r="C68" s="22">
        <v>1185967201</v>
      </c>
      <c r="D68" s="22">
        <v>186457599</v>
      </c>
      <c r="E68" s="21">
        <v>18741</v>
      </c>
      <c r="F68" s="22">
        <v>138079.78</v>
      </c>
      <c r="G68" s="22">
        <v>21708.880000000001</v>
      </c>
      <c r="H68" s="23">
        <v>2.1800000000000002</v>
      </c>
      <c r="I68" s="22">
        <v>86000</v>
      </c>
      <c r="J68" s="22">
        <v>7800</v>
      </c>
      <c r="K68" s="23">
        <v>2</v>
      </c>
    </row>
    <row r="69" spans="1:11" ht="15" customHeight="1" x14ac:dyDescent="0.2">
      <c r="A69" s="26">
        <v>84111</v>
      </c>
      <c r="B69" s="21">
        <v>5601</v>
      </c>
      <c r="C69" s="22">
        <v>371268545</v>
      </c>
      <c r="D69" s="22">
        <v>51113073</v>
      </c>
      <c r="E69" s="21">
        <v>7703</v>
      </c>
      <c r="F69" s="22">
        <v>66286.12</v>
      </c>
      <c r="G69" s="22">
        <v>9125.7000000000007</v>
      </c>
      <c r="H69" s="23">
        <v>1.38</v>
      </c>
      <c r="I69" s="22">
        <v>41000</v>
      </c>
      <c r="J69" s="22">
        <v>2700</v>
      </c>
      <c r="K69" s="23">
        <v>1</v>
      </c>
    </row>
    <row r="70" spans="1:11" ht="15" customHeight="1" x14ac:dyDescent="0.2">
      <c r="A70" s="26">
        <v>84115</v>
      </c>
      <c r="B70" s="21">
        <v>12012</v>
      </c>
      <c r="C70" s="22">
        <v>655525607</v>
      </c>
      <c r="D70" s="22">
        <v>66191875</v>
      </c>
      <c r="E70" s="21">
        <v>19896</v>
      </c>
      <c r="F70" s="22">
        <v>54572.56</v>
      </c>
      <c r="G70" s="22">
        <v>5510.48</v>
      </c>
      <c r="H70" s="23">
        <v>1.66</v>
      </c>
      <c r="I70" s="22">
        <v>42000</v>
      </c>
      <c r="J70" s="22">
        <v>2700</v>
      </c>
      <c r="K70" s="23">
        <v>1</v>
      </c>
    </row>
    <row r="71" spans="1:11" ht="15" customHeight="1" x14ac:dyDescent="0.2">
      <c r="A71" s="26">
        <v>84116</v>
      </c>
      <c r="B71" s="21">
        <v>13102</v>
      </c>
      <c r="C71" s="22">
        <v>688424308</v>
      </c>
      <c r="D71" s="22">
        <v>56976980</v>
      </c>
      <c r="E71" s="21">
        <v>26994</v>
      </c>
      <c r="F71" s="22">
        <v>52543.45</v>
      </c>
      <c r="G71" s="22">
        <v>4348.72</v>
      </c>
      <c r="H71" s="23">
        <v>2.06</v>
      </c>
      <c r="I71" s="22">
        <v>40000</v>
      </c>
      <c r="J71" s="22">
        <v>2300</v>
      </c>
      <c r="K71" s="23">
        <v>1</v>
      </c>
    </row>
    <row r="72" spans="1:11" ht="15" customHeight="1" x14ac:dyDescent="0.2">
      <c r="A72" s="26">
        <v>84117</v>
      </c>
      <c r="B72" s="21">
        <v>9218</v>
      </c>
      <c r="C72" s="22">
        <v>1074519454</v>
      </c>
      <c r="D72" s="22">
        <v>163546167</v>
      </c>
      <c r="E72" s="21">
        <v>17994</v>
      </c>
      <c r="F72" s="22">
        <v>116567.53</v>
      </c>
      <c r="G72" s="22">
        <v>17742.04</v>
      </c>
      <c r="H72" s="23">
        <v>1.95</v>
      </c>
      <c r="I72" s="22">
        <v>63000</v>
      </c>
      <c r="J72" s="22">
        <v>4900</v>
      </c>
      <c r="K72" s="23">
        <v>2</v>
      </c>
    </row>
    <row r="73" spans="1:11" ht="15" customHeight="1" x14ac:dyDescent="0.2">
      <c r="A73" s="26">
        <v>84118</v>
      </c>
      <c r="B73" s="21">
        <v>14717</v>
      </c>
      <c r="C73" s="22">
        <v>876893339</v>
      </c>
      <c r="D73" s="22">
        <v>69462087</v>
      </c>
      <c r="E73" s="21">
        <v>35898</v>
      </c>
      <c r="F73" s="22">
        <v>59583.7</v>
      </c>
      <c r="G73" s="22">
        <v>4719.8500000000004</v>
      </c>
      <c r="H73" s="23">
        <v>2.44</v>
      </c>
      <c r="I73" s="22">
        <v>49000</v>
      </c>
      <c r="J73" s="22">
        <v>3000</v>
      </c>
      <c r="K73" s="23">
        <v>2</v>
      </c>
    </row>
    <row r="74" spans="1:11" ht="15" customHeight="1" x14ac:dyDescent="0.2">
      <c r="A74" s="26">
        <v>84119</v>
      </c>
      <c r="B74" s="21">
        <v>18561</v>
      </c>
      <c r="C74" s="22">
        <v>956319675</v>
      </c>
      <c r="D74" s="22">
        <v>78703787</v>
      </c>
      <c r="E74" s="21">
        <v>40937</v>
      </c>
      <c r="F74" s="22">
        <v>51523.07</v>
      </c>
      <c r="G74" s="22">
        <v>4240.28</v>
      </c>
      <c r="H74" s="23">
        <v>2.21</v>
      </c>
      <c r="I74" s="22">
        <v>40000</v>
      </c>
      <c r="J74" s="22">
        <v>2300</v>
      </c>
      <c r="K74" s="23">
        <v>2</v>
      </c>
    </row>
    <row r="75" spans="1:11" ht="15" customHeight="1" x14ac:dyDescent="0.2">
      <c r="A75" s="26">
        <v>84120</v>
      </c>
      <c r="B75" s="21">
        <v>17813</v>
      </c>
      <c r="C75" s="22">
        <v>1069610831</v>
      </c>
      <c r="D75" s="22">
        <v>88492690</v>
      </c>
      <c r="E75" s="21">
        <v>42646</v>
      </c>
      <c r="F75" s="22">
        <v>60046.64</v>
      </c>
      <c r="G75" s="22">
        <v>4967.87</v>
      </c>
      <c r="H75" s="23">
        <v>2.39</v>
      </c>
      <c r="I75" s="22">
        <v>46000</v>
      </c>
      <c r="J75" s="22">
        <v>2800</v>
      </c>
      <c r="K75" s="23">
        <v>2</v>
      </c>
    </row>
    <row r="76" spans="1:11" ht="15" customHeight="1" x14ac:dyDescent="0.2">
      <c r="A76" s="26">
        <v>84121</v>
      </c>
      <c r="B76" s="21">
        <v>15081</v>
      </c>
      <c r="C76" s="22">
        <v>1913847243</v>
      </c>
      <c r="D76" s="22">
        <v>294905110</v>
      </c>
      <c r="E76" s="21">
        <v>31306</v>
      </c>
      <c r="F76" s="22">
        <v>126904.53</v>
      </c>
      <c r="G76" s="22">
        <v>19554.75</v>
      </c>
      <c r="H76" s="23">
        <v>2.08</v>
      </c>
      <c r="I76" s="22">
        <v>74000</v>
      </c>
      <c r="J76" s="22">
        <v>6100</v>
      </c>
      <c r="K76" s="23">
        <v>2</v>
      </c>
    </row>
    <row r="77" spans="1:11" ht="15" customHeight="1" x14ac:dyDescent="0.2">
      <c r="A77" s="26">
        <v>84123</v>
      </c>
      <c r="B77" s="21">
        <v>14811</v>
      </c>
      <c r="C77" s="22">
        <v>1024878593</v>
      </c>
      <c r="D77" s="22">
        <v>104133374</v>
      </c>
      <c r="E77" s="21">
        <v>31128</v>
      </c>
      <c r="F77" s="22">
        <v>69197.119999999995</v>
      </c>
      <c r="G77" s="22">
        <v>7030.81</v>
      </c>
      <c r="H77" s="23">
        <v>2.1</v>
      </c>
      <c r="I77" s="22">
        <v>48000</v>
      </c>
      <c r="J77" s="22">
        <v>3200</v>
      </c>
      <c r="K77" s="23">
        <v>2</v>
      </c>
    </row>
    <row r="78" spans="1:11" ht="15" customHeight="1" x14ac:dyDescent="0.2">
      <c r="A78" s="26">
        <v>84124</v>
      </c>
      <c r="B78" s="21">
        <v>7487</v>
      </c>
      <c r="C78" s="22">
        <v>1096059902</v>
      </c>
      <c r="D78" s="22">
        <v>176886697</v>
      </c>
      <c r="E78" s="21">
        <v>16501</v>
      </c>
      <c r="F78" s="22">
        <v>146395.07</v>
      </c>
      <c r="G78" s="22">
        <v>23625.84</v>
      </c>
      <c r="H78" s="23">
        <v>2.2000000000000002</v>
      </c>
      <c r="I78" s="22">
        <v>81000</v>
      </c>
      <c r="J78" s="22">
        <v>6900</v>
      </c>
      <c r="K78" s="23">
        <v>2</v>
      </c>
    </row>
    <row r="79" spans="1:11" ht="15" customHeight="1" x14ac:dyDescent="0.2">
      <c r="A79" s="26">
        <v>84128</v>
      </c>
      <c r="B79" s="21">
        <v>10857</v>
      </c>
      <c r="C79" s="22">
        <v>738361553</v>
      </c>
      <c r="D79" s="22">
        <v>63038956</v>
      </c>
      <c r="E79" s="21">
        <v>27532</v>
      </c>
      <c r="F79" s="22">
        <v>68007.88</v>
      </c>
      <c r="G79" s="22">
        <v>5806.3</v>
      </c>
      <c r="H79" s="23">
        <v>2.54</v>
      </c>
      <c r="I79" s="22">
        <v>55000</v>
      </c>
      <c r="J79" s="22">
        <v>3400</v>
      </c>
      <c r="K79" s="23">
        <v>2</v>
      </c>
    </row>
    <row r="80" spans="1:11" ht="15" customHeight="1" x14ac:dyDescent="0.2">
      <c r="A80" s="26">
        <v>84129</v>
      </c>
      <c r="B80" s="21">
        <v>14446</v>
      </c>
      <c r="C80" s="22">
        <v>1029567579</v>
      </c>
      <c r="D80" s="22">
        <v>97714061</v>
      </c>
      <c r="E80" s="21">
        <v>33209</v>
      </c>
      <c r="F80" s="22">
        <v>71270.080000000002</v>
      </c>
      <c r="G80" s="22">
        <v>6764.09</v>
      </c>
      <c r="H80" s="23">
        <v>2.2999999999999998</v>
      </c>
      <c r="I80" s="22">
        <v>56000</v>
      </c>
      <c r="J80" s="22">
        <v>3800</v>
      </c>
      <c r="K80" s="23">
        <v>2</v>
      </c>
    </row>
    <row r="81" spans="1:11" ht="15" customHeight="1" x14ac:dyDescent="0.2">
      <c r="A81" s="26">
        <v>84302</v>
      </c>
      <c r="B81" s="21">
        <v>8980</v>
      </c>
      <c r="C81" s="22">
        <v>720847523</v>
      </c>
      <c r="D81" s="22">
        <v>70431744</v>
      </c>
      <c r="E81" s="21">
        <v>23594</v>
      </c>
      <c r="F81" s="22">
        <v>80272.55</v>
      </c>
      <c r="G81" s="22">
        <v>7843.18</v>
      </c>
      <c r="H81" s="23">
        <v>2.63</v>
      </c>
      <c r="I81" s="22">
        <v>62000</v>
      </c>
      <c r="J81" s="22">
        <v>4100</v>
      </c>
      <c r="K81" s="23">
        <v>2</v>
      </c>
    </row>
    <row r="82" spans="1:11" ht="15" customHeight="1" x14ac:dyDescent="0.2">
      <c r="A82" s="26">
        <v>84310</v>
      </c>
      <c r="B82" s="21">
        <v>1597</v>
      </c>
      <c r="C82" s="22">
        <v>244499863</v>
      </c>
      <c r="D82" s="22">
        <v>36983653</v>
      </c>
      <c r="E82" s="21">
        <v>3896</v>
      </c>
      <c r="F82" s="22">
        <v>153099.48000000001</v>
      </c>
      <c r="G82" s="22">
        <v>23158.2</v>
      </c>
      <c r="H82" s="23">
        <v>2.44</v>
      </c>
      <c r="I82" s="22">
        <v>100000</v>
      </c>
      <c r="J82" s="22">
        <v>8400</v>
      </c>
      <c r="K82" s="23">
        <v>2</v>
      </c>
    </row>
    <row r="83" spans="1:11" ht="15" customHeight="1" x14ac:dyDescent="0.2">
      <c r="A83" s="26">
        <v>84312</v>
      </c>
      <c r="B83" s="21">
        <v>1409</v>
      </c>
      <c r="C83" s="22">
        <v>104822063</v>
      </c>
      <c r="D83" s="22">
        <v>9296854</v>
      </c>
      <c r="E83" s="21">
        <v>3972</v>
      </c>
      <c r="F83" s="22">
        <v>74394.649999999994</v>
      </c>
      <c r="G83" s="22">
        <v>6598.19</v>
      </c>
      <c r="H83" s="23">
        <v>2.82</v>
      </c>
      <c r="I83" s="22">
        <v>61000</v>
      </c>
      <c r="J83" s="22">
        <v>4000</v>
      </c>
      <c r="K83" s="23">
        <v>2</v>
      </c>
    </row>
    <row r="84" spans="1:11" ht="15" customHeight="1" x14ac:dyDescent="0.2">
      <c r="A84" s="26">
        <v>84315</v>
      </c>
      <c r="B84" s="21">
        <v>3068</v>
      </c>
      <c r="C84" s="22">
        <v>326716990</v>
      </c>
      <c r="D84" s="22">
        <v>35875130</v>
      </c>
      <c r="E84" s="21">
        <v>8856</v>
      </c>
      <c r="F84" s="22">
        <v>106491.85</v>
      </c>
      <c r="G84" s="22">
        <v>11693.33</v>
      </c>
      <c r="H84" s="23">
        <v>2.89</v>
      </c>
      <c r="I84" s="22">
        <v>93000</v>
      </c>
      <c r="J84" s="22">
        <v>7500</v>
      </c>
      <c r="K84" s="23">
        <v>2</v>
      </c>
    </row>
    <row r="85" spans="1:11" ht="15" customHeight="1" x14ac:dyDescent="0.2">
      <c r="A85" s="26">
        <v>84318</v>
      </c>
      <c r="B85" s="21">
        <v>1576</v>
      </c>
      <c r="C85" s="22">
        <v>180482371</v>
      </c>
      <c r="D85" s="22">
        <v>20859235</v>
      </c>
      <c r="E85" s="21">
        <v>4916</v>
      </c>
      <c r="F85" s="22">
        <v>114519.27</v>
      </c>
      <c r="G85" s="22">
        <v>13235.56</v>
      </c>
      <c r="H85" s="23">
        <v>3.12</v>
      </c>
      <c r="I85" s="22">
        <v>90000</v>
      </c>
      <c r="J85" s="22">
        <v>6700</v>
      </c>
      <c r="K85" s="23">
        <v>2</v>
      </c>
    </row>
    <row r="86" spans="1:11" ht="15" customHeight="1" x14ac:dyDescent="0.2">
      <c r="A86" s="26">
        <v>84319</v>
      </c>
      <c r="B86" s="21">
        <v>3339</v>
      </c>
      <c r="C86" s="22">
        <v>246453818</v>
      </c>
      <c r="D86" s="22">
        <v>22419120</v>
      </c>
      <c r="E86" s="21">
        <v>9824</v>
      </c>
      <c r="F86" s="22">
        <v>73810.67</v>
      </c>
      <c r="G86" s="22">
        <v>6714.32</v>
      </c>
      <c r="H86" s="23">
        <v>2.94</v>
      </c>
      <c r="I86" s="22">
        <v>63000</v>
      </c>
      <c r="J86" s="22">
        <v>4200</v>
      </c>
      <c r="K86" s="23">
        <v>2</v>
      </c>
    </row>
    <row r="87" spans="1:11" ht="15" customHeight="1" x14ac:dyDescent="0.2">
      <c r="A87" s="26">
        <v>84321</v>
      </c>
      <c r="B87" s="21">
        <v>16078</v>
      </c>
      <c r="C87" s="22">
        <v>998239406</v>
      </c>
      <c r="D87" s="22">
        <v>93694396</v>
      </c>
      <c r="E87" s="21">
        <v>35588</v>
      </c>
      <c r="F87" s="22">
        <v>62087.29</v>
      </c>
      <c r="G87" s="22">
        <v>5827.49</v>
      </c>
      <c r="H87" s="23">
        <v>2.21</v>
      </c>
      <c r="I87" s="22">
        <v>42000</v>
      </c>
      <c r="J87" s="22">
        <v>2200</v>
      </c>
      <c r="K87" s="23">
        <v>2</v>
      </c>
    </row>
    <row r="88" spans="1:11" ht="15" customHeight="1" x14ac:dyDescent="0.2">
      <c r="A88" s="26">
        <v>84332</v>
      </c>
      <c r="B88" s="21">
        <v>2688</v>
      </c>
      <c r="C88" s="22">
        <v>304712128</v>
      </c>
      <c r="D88" s="22">
        <v>36591477</v>
      </c>
      <c r="E88" s="21">
        <v>7694</v>
      </c>
      <c r="F88" s="22">
        <v>113360.17</v>
      </c>
      <c r="G88" s="22">
        <v>13612.9</v>
      </c>
      <c r="H88" s="23">
        <v>2.86</v>
      </c>
      <c r="I88" s="22">
        <v>81000</v>
      </c>
      <c r="J88" s="22">
        <v>5900</v>
      </c>
      <c r="K88" s="23">
        <v>2</v>
      </c>
    </row>
    <row r="89" spans="1:11" ht="15" customHeight="1" x14ac:dyDescent="0.2">
      <c r="A89" s="26">
        <v>84335</v>
      </c>
      <c r="B89" s="21">
        <v>4752</v>
      </c>
      <c r="C89" s="22">
        <v>418652523</v>
      </c>
      <c r="D89" s="22">
        <v>41118368</v>
      </c>
      <c r="E89" s="21">
        <v>14313</v>
      </c>
      <c r="F89" s="22">
        <v>88100.28</v>
      </c>
      <c r="G89" s="22">
        <v>8652.86</v>
      </c>
      <c r="H89" s="23">
        <v>3.01</v>
      </c>
      <c r="I89" s="22">
        <v>72000</v>
      </c>
      <c r="J89" s="22">
        <v>4700</v>
      </c>
      <c r="K89" s="23">
        <v>3</v>
      </c>
    </row>
    <row r="90" spans="1:11" ht="15" customHeight="1" x14ac:dyDescent="0.2">
      <c r="A90" s="26">
        <v>84337</v>
      </c>
      <c r="B90" s="21">
        <v>4671</v>
      </c>
      <c r="C90" s="22">
        <v>367411999</v>
      </c>
      <c r="D90" s="22">
        <v>34407869</v>
      </c>
      <c r="E90" s="21">
        <v>13252</v>
      </c>
      <c r="F90" s="22">
        <v>78658.100000000006</v>
      </c>
      <c r="G90" s="22">
        <v>7366.27</v>
      </c>
      <c r="H90" s="23">
        <v>2.84</v>
      </c>
      <c r="I90" s="22">
        <v>64000</v>
      </c>
      <c r="J90" s="22">
        <v>4100</v>
      </c>
      <c r="K90" s="23">
        <v>2</v>
      </c>
    </row>
    <row r="91" spans="1:11" ht="15" customHeight="1" x14ac:dyDescent="0.2">
      <c r="A91" s="26">
        <v>84339</v>
      </c>
      <c r="B91" s="21">
        <v>1736</v>
      </c>
      <c r="C91" s="22">
        <v>189883512</v>
      </c>
      <c r="D91" s="22">
        <v>22531416</v>
      </c>
      <c r="E91" s="21">
        <v>5141</v>
      </c>
      <c r="F91" s="22">
        <v>109379.9</v>
      </c>
      <c r="G91" s="22">
        <v>12978.93</v>
      </c>
      <c r="H91" s="23">
        <v>2.96</v>
      </c>
      <c r="I91" s="22">
        <v>81000</v>
      </c>
      <c r="J91" s="22">
        <v>5900</v>
      </c>
      <c r="K91" s="23">
        <v>2</v>
      </c>
    </row>
    <row r="92" spans="1:11" ht="15" customHeight="1" x14ac:dyDescent="0.2">
      <c r="A92" s="26">
        <v>84340</v>
      </c>
      <c r="B92" s="21">
        <v>1390</v>
      </c>
      <c r="C92" s="22">
        <v>132254694</v>
      </c>
      <c r="D92" s="22">
        <v>14207632</v>
      </c>
      <c r="E92" s="21">
        <v>3717</v>
      </c>
      <c r="F92" s="22">
        <v>95147.26</v>
      </c>
      <c r="G92" s="22">
        <v>10221.32</v>
      </c>
      <c r="H92" s="23">
        <v>2.67</v>
      </c>
      <c r="I92" s="22">
        <v>77000</v>
      </c>
      <c r="J92" s="22">
        <v>6000</v>
      </c>
      <c r="K92" s="23">
        <v>2</v>
      </c>
    </row>
    <row r="93" spans="1:11" ht="15" customHeight="1" x14ac:dyDescent="0.2">
      <c r="A93" s="26">
        <v>84341</v>
      </c>
      <c r="B93" s="21">
        <v>8550</v>
      </c>
      <c r="C93" s="22">
        <v>638275033</v>
      </c>
      <c r="D93" s="22">
        <v>68037159</v>
      </c>
      <c r="E93" s="21">
        <v>19477</v>
      </c>
      <c r="F93" s="22">
        <v>74652.05</v>
      </c>
      <c r="G93" s="22">
        <v>7957.56</v>
      </c>
      <c r="H93" s="23">
        <v>2.2799999999999998</v>
      </c>
      <c r="I93" s="22">
        <v>46000</v>
      </c>
      <c r="J93" s="22">
        <v>2400</v>
      </c>
      <c r="K93" s="23">
        <v>2</v>
      </c>
    </row>
    <row r="94" spans="1:11" ht="15" customHeight="1" x14ac:dyDescent="0.2">
      <c r="A94" s="26">
        <v>84401</v>
      </c>
      <c r="B94" s="21">
        <v>16796</v>
      </c>
      <c r="C94" s="22">
        <v>1209923909</v>
      </c>
      <c r="D94" s="22">
        <v>126044442</v>
      </c>
      <c r="E94" s="21">
        <v>36751</v>
      </c>
      <c r="F94" s="22">
        <v>72036.429999999993</v>
      </c>
      <c r="G94" s="22">
        <v>7504.43</v>
      </c>
      <c r="H94" s="23">
        <v>2.19</v>
      </c>
      <c r="I94" s="22">
        <v>51000</v>
      </c>
      <c r="J94" s="22">
        <v>3400</v>
      </c>
      <c r="K94" s="23">
        <v>2</v>
      </c>
    </row>
    <row r="95" spans="1:11" ht="15" customHeight="1" x14ac:dyDescent="0.2">
      <c r="A95" s="26">
        <v>84403</v>
      </c>
      <c r="B95" s="21">
        <v>13659</v>
      </c>
      <c r="C95" s="22">
        <v>1179866289</v>
      </c>
      <c r="D95" s="22">
        <v>146107600</v>
      </c>
      <c r="E95" s="21">
        <v>29626</v>
      </c>
      <c r="F95" s="22">
        <v>86380.14</v>
      </c>
      <c r="G95" s="22">
        <v>10696.8</v>
      </c>
      <c r="H95" s="23">
        <v>2.17</v>
      </c>
      <c r="I95" s="22">
        <v>53000</v>
      </c>
      <c r="J95" s="22">
        <v>3400</v>
      </c>
      <c r="K95" s="23">
        <v>2</v>
      </c>
    </row>
    <row r="96" spans="1:11" ht="15" customHeight="1" x14ac:dyDescent="0.2">
      <c r="A96" s="26">
        <v>84404</v>
      </c>
      <c r="B96" s="21">
        <v>23985</v>
      </c>
      <c r="C96" s="22">
        <v>1688173361</v>
      </c>
      <c r="D96" s="22">
        <v>162419360</v>
      </c>
      <c r="E96" s="21">
        <v>56925</v>
      </c>
      <c r="F96" s="22">
        <v>70384.55</v>
      </c>
      <c r="G96" s="22">
        <v>6771.71</v>
      </c>
      <c r="H96" s="23">
        <v>2.37</v>
      </c>
      <c r="I96" s="22">
        <v>53000</v>
      </c>
      <c r="J96" s="22">
        <v>3500</v>
      </c>
      <c r="K96" s="23">
        <v>2</v>
      </c>
    </row>
    <row r="97" spans="1:11" ht="15" customHeight="1" x14ac:dyDescent="0.2">
      <c r="A97" s="26">
        <v>84405</v>
      </c>
      <c r="B97" s="21">
        <v>12264</v>
      </c>
      <c r="C97" s="22">
        <v>983017895</v>
      </c>
      <c r="D97" s="22">
        <v>102867364</v>
      </c>
      <c r="E97" s="21">
        <v>28521</v>
      </c>
      <c r="F97" s="22">
        <v>80154.75</v>
      </c>
      <c r="G97" s="22">
        <v>8387.75</v>
      </c>
      <c r="H97" s="23">
        <v>2.33</v>
      </c>
      <c r="I97" s="22">
        <v>60000</v>
      </c>
      <c r="J97" s="22">
        <v>4100</v>
      </c>
      <c r="K97" s="23">
        <v>2</v>
      </c>
    </row>
    <row r="98" spans="1:11" ht="15" customHeight="1" x14ac:dyDescent="0.2">
      <c r="A98" s="26">
        <v>84414</v>
      </c>
      <c r="B98" s="21">
        <v>10914</v>
      </c>
      <c r="C98" s="22">
        <v>1152493445</v>
      </c>
      <c r="D98" s="22">
        <v>135144812</v>
      </c>
      <c r="E98" s="21">
        <v>28982</v>
      </c>
      <c r="F98" s="22">
        <v>105597.71</v>
      </c>
      <c r="G98" s="22">
        <v>12382.7</v>
      </c>
      <c r="H98" s="23">
        <v>2.66</v>
      </c>
      <c r="I98" s="22">
        <v>81000</v>
      </c>
      <c r="J98" s="22">
        <v>6200</v>
      </c>
      <c r="K98" s="23">
        <v>2</v>
      </c>
    </row>
    <row r="99" spans="1:11" ht="15" customHeight="1" x14ac:dyDescent="0.2">
      <c r="A99" s="26">
        <v>84501</v>
      </c>
      <c r="B99" s="21">
        <v>4587</v>
      </c>
      <c r="C99" s="22">
        <v>305548907</v>
      </c>
      <c r="D99" s="22">
        <v>29381273</v>
      </c>
      <c r="E99" s="21">
        <v>10836</v>
      </c>
      <c r="F99" s="22">
        <v>66611.929999999993</v>
      </c>
      <c r="G99" s="22">
        <v>6405.34</v>
      </c>
      <c r="H99" s="23">
        <v>2.36</v>
      </c>
      <c r="I99" s="22">
        <v>49000</v>
      </c>
      <c r="J99" s="22">
        <v>2800</v>
      </c>
      <c r="K99" s="23">
        <v>2</v>
      </c>
    </row>
    <row r="100" spans="1:11" ht="15" customHeight="1" x14ac:dyDescent="0.2">
      <c r="A100" s="26">
        <v>84511</v>
      </c>
      <c r="B100" s="21">
        <v>1356</v>
      </c>
      <c r="C100" s="22">
        <v>90949376</v>
      </c>
      <c r="D100" s="22">
        <v>8065708</v>
      </c>
      <c r="E100" s="21">
        <v>3886</v>
      </c>
      <c r="F100" s="22">
        <v>67071.81</v>
      </c>
      <c r="G100" s="22">
        <v>5948.16</v>
      </c>
      <c r="H100" s="23">
        <v>2.87</v>
      </c>
      <c r="I100" s="22">
        <v>51000</v>
      </c>
      <c r="J100" s="22">
        <v>2700</v>
      </c>
      <c r="K100" s="23">
        <v>2</v>
      </c>
    </row>
    <row r="101" spans="1:11" ht="15" customHeight="1" x14ac:dyDescent="0.2">
      <c r="A101" s="26">
        <v>84526</v>
      </c>
      <c r="B101" s="21">
        <v>1423</v>
      </c>
      <c r="C101" s="22">
        <v>94695695</v>
      </c>
      <c r="D101" s="22">
        <v>10528205</v>
      </c>
      <c r="E101" s="21">
        <v>3094</v>
      </c>
      <c r="F101" s="22">
        <v>66546.52</v>
      </c>
      <c r="G101" s="22">
        <v>7398.6</v>
      </c>
      <c r="H101" s="23">
        <v>2.17</v>
      </c>
      <c r="I101" s="22">
        <v>47000</v>
      </c>
      <c r="J101" s="22">
        <v>2900</v>
      </c>
      <c r="K101" s="23">
        <v>2</v>
      </c>
    </row>
    <row r="102" spans="1:11" ht="15" customHeight="1" x14ac:dyDescent="0.2">
      <c r="A102" s="26">
        <v>84532</v>
      </c>
      <c r="B102" s="21">
        <v>4391</v>
      </c>
      <c r="C102" s="22">
        <v>319526674</v>
      </c>
      <c r="D102" s="22">
        <v>37746001</v>
      </c>
      <c r="E102" s="21">
        <v>8151</v>
      </c>
      <c r="F102" s="22">
        <v>72768.539999999994</v>
      </c>
      <c r="G102" s="22">
        <v>8596.2199999999993</v>
      </c>
      <c r="H102" s="23">
        <v>1.86</v>
      </c>
      <c r="I102" s="22">
        <v>46000</v>
      </c>
      <c r="J102" s="22">
        <v>3000</v>
      </c>
      <c r="K102" s="23">
        <v>1</v>
      </c>
    </row>
    <row r="103" spans="1:11" ht="15" customHeight="1" x14ac:dyDescent="0.2">
      <c r="A103" s="26">
        <v>84601</v>
      </c>
      <c r="B103" s="21">
        <v>11213</v>
      </c>
      <c r="C103" s="22">
        <v>654210336</v>
      </c>
      <c r="D103" s="22">
        <v>54869205</v>
      </c>
      <c r="E103" s="21">
        <v>26893</v>
      </c>
      <c r="F103" s="22">
        <v>58343.92</v>
      </c>
      <c r="G103" s="22">
        <v>4893.3599999999997</v>
      </c>
      <c r="H103" s="23">
        <v>2.4</v>
      </c>
      <c r="I103" s="22">
        <v>42000</v>
      </c>
      <c r="J103" s="22">
        <v>2100</v>
      </c>
      <c r="K103" s="23">
        <v>2</v>
      </c>
    </row>
    <row r="104" spans="1:11" ht="15" customHeight="1" x14ac:dyDescent="0.2">
      <c r="A104" s="26">
        <v>84604</v>
      </c>
      <c r="B104" s="21">
        <v>12257</v>
      </c>
      <c r="C104" s="22">
        <v>1119408318</v>
      </c>
      <c r="D104" s="22">
        <v>150651737</v>
      </c>
      <c r="E104" s="21">
        <v>27481</v>
      </c>
      <c r="F104" s="22">
        <v>91328.08</v>
      </c>
      <c r="G104" s="22">
        <v>12291.08</v>
      </c>
      <c r="H104" s="23">
        <v>2.2400000000000002</v>
      </c>
      <c r="I104" s="22">
        <v>39000</v>
      </c>
      <c r="J104" s="22">
        <v>1600</v>
      </c>
      <c r="K104" s="23">
        <v>2</v>
      </c>
    </row>
    <row r="105" spans="1:11" ht="15" customHeight="1" x14ac:dyDescent="0.2">
      <c r="A105" s="26">
        <v>84606</v>
      </c>
      <c r="B105" s="21">
        <v>10122</v>
      </c>
      <c r="C105" s="22">
        <v>430655506</v>
      </c>
      <c r="D105" s="22">
        <v>32666855</v>
      </c>
      <c r="E105" s="21">
        <v>18683</v>
      </c>
      <c r="F105" s="22">
        <v>42546.48</v>
      </c>
      <c r="G105" s="22">
        <v>3227.31</v>
      </c>
      <c r="H105" s="23">
        <v>1.85</v>
      </c>
      <c r="I105" s="22">
        <v>27000</v>
      </c>
      <c r="J105" s="22">
        <v>500</v>
      </c>
      <c r="K105" s="23">
        <v>1</v>
      </c>
    </row>
    <row r="106" spans="1:11" ht="15" customHeight="1" x14ac:dyDescent="0.2">
      <c r="A106" s="26">
        <v>84624</v>
      </c>
      <c r="B106" s="21">
        <v>1762</v>
      </c>
      <c r="C106" s="22">
        <v>130801789</v>
      </c>
      <c r="D106" s="22">
        <v>12447395</v>
      </c>
      <c r="E106" s="21">
        <v>4899</v>
      </c>
      <c r="F106" s="22">
        <v>74234.84</v>
      </c>
      <c r="G106" s="22">
        <v>7064.36</v>
      </c>
      <c r="H106" s="23">
        <v>2.78</v>
      </c>
      <c r="I106" s="22">
        <v>55000</v>
      </c>
      <c r="J106" s="22">
        <v>3000</v>
      </c>
      <c r="K106" s="23">
        <v>2</v>
      </c>
    </row>
    <row r="107" spans="1:11" ht="15" customHeight="1" x14ac:dyDescent="0.2">
      <c r="A107" s="26">
        <v>84627</v>
      </c>
      <c r="B107" s="21">
        <v>1513</v>
      </c>
      <c r="C107" s="22">
        <v>103828183</v>
      </c>
      <c r="D107" s="22">
        <v>9596976</v>
      </c>
      <c r="E107" s="21">
        <v>4278</v>
      </c>
      <c r="F107" s="22">
        <v>68624.05</v>
      </c>
      <c r="G107" s="22">
        <v>6343.01</v>
      </c>
      <c r="H107" s="23">
        <v>2.83</v>
      </c>
      <c r="I107" s="22">
        <v>51000</v>
      </c>
      <c r="J107" s="22">
        <v>2700</v>
      </c>
      <c r="K107" s="23">
        <v>2</v>
      </c>
    </row>
    <row r="108" spans="1:11" ht="15" customHeight="1" x14ac:dyDescent="0.2">
      <c r="A108" s="26">
        <v>84642</v>
      </c>
      <c r="B108" s="21">
        <v>1129</v>
      </c>
      <c r="C108" s="22">
        <v>77024971</v>
      </c>
      <c r="D108" s="22">
        <v>6980101</v>
      </c>
      <c r="E108" s="21">
        <v>3220</v>
      </c>
      <c r="F108" s="22">
        <v>68224.070000000007</v>
      </c>
      <c r="G108" s="22">
        <v>6182.55</v>
      </c>
      <c r="H108" s="23">
        <v>2.85</v>
      </c>
      <c r="I108" s="22">
        <v>50000</v>
      </c>
      <c r="J108" s="22">
        <v>2900</v>
      </c>
      <c r="K108" s="23">
        <v>2</v>
      </c>
    </row>
    <row r="109" spans="1:11" ht="15" customHeight="1" x14ac:dyDescent="0.2">
      <c r="A109" s="26">
        <v>84647</v>
      </c>
      <c r="B109" s="21">
        <v>1361</v>
      </c>
      <c r="C109" s="22">
        <v>94151448</v>
      </c>
      <c r="D109" s="22">
        <v>8688569</v>
      </c>
      <c r="E109" s="21">
        <v>3917</v>
      </c>
      <c r="F109" s="22">
        <v>69178.14</v>
      </c>
      <c r="G109" s="22">
        <v>6383.96</v>
      </c>
      <c r="H109" s="23">
        <v>2.88</v>
      </c>
      <c r="I109" s="22">
        <v>55000</v>
      </c>
      <c r="J109" s="22">
        <v>3000</v>
      </c>
      <c r="K109" s="23">
        <v>2</v>
      </c>
    </row>
    <row r="110" spans="1:11" ht="15" customHeight="1" x14ac:dyDescent="0.2">
      <c r="A110" s="26">
        <v>84648</v>
      </c>
      <c r="B110" s="21">
        <v>2187</v>
      </c>
      <c r="C110" s="22">
        <v>176059515</v>
      </c>
      <c r="D110" s="22">
        <v>16778350</v>
      </c>
      <c r="E110" s="21">
        <v>6334</v>
      </c>
      <c r="F110" s="22">
        <v>80502.75</v>
      </c>
      <c r="G110" s="22">
        <v>7671.86</v>
      </c>
      <c r="H110" s="23">
        <v>2.9</v>
      </c>
      <c r="I110" s="22">
        <v>66000</v>
      </c>
      <c r="J110" s="22">
        <v>4400</v>
      </c>
      <c r="K110" s="23">
        <v>2</v>
      </c>
    </row>
    <row r="111" spans="1:11" ht="15" customHeight="1" x14ac:dyDescent="0.2">
      <c r="A111" s="26">
        <v>84651</v>
      </c>
      <c r="B111" s="21">
        <v>8879</v>
      </c>
      <c r="C111" s="22">
        <v>726386129</v>
      </c>
      <c r="D111" s="22">
        <v>69799854</v>
      </c>
      <c r="E111" s="21">
        <v>26127</v>
      </c>
      <c r="F111" s="22">
        <v>81809.45</v>
      </c>
      <c r="G111" s="22">
        <v>7861.23</v>
      </c>
      <c r="H111" s="23">
        <v>2.94</v>
      </c>
      <c r="I111" s="22">
        <v>65000</v>
      </c>
      <c r="J111" s="22">
        <v>4200</v>
      </c>
      <c r="K111" s="23">
        <v>2</v>
      </c>
    </row>
    <row r="112" spans="1:11" ht="15" customHeight="1" x14ac:dyDescent="0.2">
      <c r="A112" s="26">
        <v>84653</v>
      </c>
      <c r="B112" s="21">
        <v>3202</v>
      </c>
      <c r="C112" s="22">
        <v>386869520</v>
      </c>
      <c r="D112" s="22">
        <v>48247432</v>
      </c>
      <c r="E112" s="21">
        <v>9925</v>
      </c>
      <c r="F112" s="22">
        <v>120821.21</v>
      </c>
      <c r="G112" s="22">
        <v>15067.91</v>
      </c>
      <c r="H112" s="23">
        <v>3.1</v>
      </c>
      <c r="I112" s="22">
        <v>90000</v>
      </c>
      <c r="J112" s="22">
        <v>6800</v>
      </c>
      <c r="K112" s="23">
        <v>3</v>
      </c>
    </row>
    <row r="113" spans="1:11" ht="15" customHeight="1" x14ac:dyDescent="0.2">
      <c r="A113" s="26">
        <v>84655</v>
      </c>
      <c r="B113" s="21">
        <v>4953</v>
      </c>
      <c r="C113" s="22">
        <v>418143697</v>
      </c>
      <c r="D113" s="22">
        <v>38739689</v>
      </c>
      <c r="E113" s="21">
        <v>15897</v>
      </c>
      <c r="F113" s="22">
        <v>84422.31</v>
      </c>
      <c r="G113" s="22">
        <v>7821.46</v>
      </c>
      <c r="H113" s="23">
        <v>3.21</v>
      </c>
      <c r="I113" s="22">
        <v>73000</v>
      </c>
      <c r="J113" s="22">
        <v>4900</v>
      </c>
      <c r="K113" s="23">
        <v>3</v>
      </c>
    </row>
    <row r="114" spans="1:11" ht="15" customHeight="1" x14ac:dyDescent="0.2">
      <c r="A114" s="26">
        <v>84660</v>
      </c>
      <c r="B114" s="21">
        <v>13617</v>
      </c>
      <c r="C114" s="22">
        <v>1244224854</v>
      </c>
      <c r="D114" s="22">
        <v>128613986</v>
      </c>
      <c r="E114" s="21">
        <v>41219</v>
      </c>
      <c r="F114" s="22">
        <v>91372.91</v>
      </c>
      <c r="G114" s="22">
        <v>9445.1</v>
      </c>
      <c r="H114" s="23">
        <v>3.03</v>
      </c>
      <c r="I114" s="22">
        <v>73000</v>
      </c>
      <c r="J114" s="22">
        <v>5100</v>
      </c>
      <c r="K114" s="23">
        <v>3</v>
      </c>
    </row>
    <row r="115" spans="1:11" ht="15" customHeight="1" x14ac:dyDescent="0.2">
      <c r="A115" s="26">
        <v>84663</v>
      </c>
      <c r="B115" s="21">
        <v>11091</v>
      </c>
      <c r="C115" s="22">
        <v>958820798</v>
      </c>
      <c r="D115" s="22">
        <v>101521831</v>
      </c>
      <c r="E115" s="21">
        <v>31130</v>
      </c>
      <c r="F115" s="22">
        <v>86450.35</v>
      </c>
      <c r="G115" s="22">
        <v>9153.5300000000007</v>
      </c>
      <c r="H115" s="23">
        <v>2.81</v>
      </c>
      <c r="I115" s="22">
        <v>62000</v>
      </c>
      <c r="J115" s="22">
        <v>4100</v>
      </c>
      <c r="K115" s="23">
        <v>2</v>
      </c>
    </row>
    <row r="116" spans="1:11" ht="15" customHeight="1" x14ac:dyDescent="0.2">
      <c r="A116" s="26">
        <v>84664</v>
      </c>
      <c r="B116" s="21">
        <v>3261</v>
      </c>
      <c r="C116" s="22">
        <v>494890400</v>
      </c>
      <c r="D116" s="22">
        <v>67790489</v>
      </c>
      <c r="E116" s="21">
        <v>10554</v>
      </c>
      <c r="F116" s="22">
        <v>151760.32000000001</v>
      </c>
      <c r="G116" s="22">
        <v>20788.25</v>
      </c>
      <c r="H116" s="23">
        <v>3.24</v>
      </c>
      <c r="I116" s="22">
        <v>105000</v>
      </c>
      <c r="J116" s="22">
        <v>8400</v>
      </c>
      <c r="K116" s="23">
        <v>3</v>
      </c>
    </row>
    <row r="117" spans="1:11" ht="15" customHeight="1" x14ac:dyDescent="0.2">
      <c r="A117" s="26">
        <v>84701</v>
      </c>
      <c r="B117" s="21">
        <v>2839</v>
      </c>
      <c r="C117" s="22">
        <v>199744150</v>
      </c>
      <c r="D117" s="22">
        <v>18901628</v>
      </c>
      <c r="E117" s="21">
        <v>7351</v>
      </c>
      <c r="F117" s="22">
        <v>70357.22</v>
      </c>
      <c r="G117" s="22">
        <v>6657.85</v>
      </c>
      <c r="H117" s="23">
        <v>2.59</v>
      </c>
      <c r="I117" s="22">
        <v>51000</v>
      </c>
      <c r="J117" s="22">
        <v>2900</v>
      </c>
      <c r="K117" s="23">
        <v>2</v>
      </c>
    </row>
    <row r="118" spans="1:11" ht="15" customHeight="1" x14ac:dyDescent="0.2">
      <c r="A118" s="26">
        <v>84713</v>
      </c>
      <c r="B118" s="21">
        <v>1452</v>
      </c>
      <c r="C118" s="22">
        <v>97138607</v>
      </c>
      <c r="D118" s="22">
        <v>9303159</v>
      </c>
      <c r="E118" s="21">
        <v>3747</v>
      </c>
      <c r="F118" s="22">
        <v>66899.87</v>
      </c>
      <c r="G118" s="22">
        <v>6407.13</v>
      </c>
      <c r="H118" s="23">
        <v>2.58</v>
      </c>
      <c r="I118" s="22">
        <v>50000</v>
      </c>
      <c r="J118" s="22">
        <v>2700</v>
      </c>
      <c r="K118" s="23">
        <v>2</v>
      </c>
    </row>
    <row r="119" spans="1:11" ht="15" customHeight="1" x14ac:dyDescent="0.2">
      <c r="A119" s="26">
        <v>84720</v>
      </c>
      <c r="B119" s="21">
        <v>7676</v>
      </c>
      <c r="C119" s="22">
        <v>561194395</v>
      </c>
      <c r="D119" s="22">
        <v>57921103</v>
      </c>
      <c r="E119" s="21">
        <v>17942</v>
      </c>
      <c r="F119" s="22">
        <v>73110.27</v>
      </c>
      <c r="G119" s="22">
        <v>7545.74</v>
      </c>
      <c r="H119" s="23">
        <v>2.34</v>
      </c>
      <c r="I119" s="22">
        <v>47000</v>
      </c>
      <c r="J119" s="22">
        <v>2400</v>
      </c>
      <c r="K119" s="23">
        <v>2</v>
      </c>
    </row>
    <row r="120" spans="1:11" ht="15" customHeight="1" x14ac:dyDescent="0.2">
      <c r="A120" s="26">
        <v>84721</v>
      </c>
      <c r="B120" s="21">
        <v>9314</v>
      </c>
      <c r="C120" s="22">
        <v>616398242</v>
      </c>
      <c r="D120" s="22">
        <v>55597848</v>
      </c>
      <c r="E120" s="21">
        <v>24261</v>
      </c>
      <c r="F120" s="22">
        <v>66179.759999999995</v>
      </c>
      <c r="G120" s="22">
        <v>5969.28</v>
      </c>
      <c r="H120" s="23">
        <v>2.6</v>
      </c>
      <c r="I120" s="22">
        <v>47000</v>
      </c>
      <c r="J120" s="22">
        <v>2500</v>
      </c>
      <c r="K120" s="23">
        <v>2</v>
      </c>
    </row>
    <row r="121" spans="1:11" ht="15" customHeight="1" x14ac:dyDescent="0.2">
      <c r="A121" s="26">
        <v>84737</v>
      </c>
      <c r="B121" s="21">
        <v>7729</v>
      </c>
      <c r="C121" s="22">
        <v>597241848</v>
      </c>
      <c r="D121" s="22">
        <v>61892134</v>
      </c>
      <c r="E121" s="21">
        <v>18758</v>
      </c>
      <c r="F121" s="22">
        <v>77272.850000000006</v>
      </c>
      <c r="G121" s="22">
        <v>8007.78</v>
      </c>
      <c r="H121" s="23">
        <v>2.4300000000000002</v>
      </c>
      <c r="I121" s="22">
        <v>55000</v>
      </c>
      <c r="J121" s="22">
        <v>3400</v>
      </c>
      <c r="K121" s="23">
        <v>2</v>
      </c>
    </row>
    <row r="122" spans="1:11" ht="15" customHeight="1" x14ac:dyDescent="0.2">
      <c r="A122" s="26">
        <v>84738</v>
      </c>
      <c r="B122" s="21">
        <v>3300</v>
      </c>
      <c r="C122" s="22">
        <v>325404498</v>
      </c>
      <c r="D122" s="22">
        <v>38537565</v>
      </c>
      <c r="E122" s="21">
        <v>7499</v>
      </c>
      <c r="F122" s="22">
        <v>98607.42</v>
      </c>
      <c r="G122" s="22">
        <v>11678.05</v>
      </c>
      <c r="H122" s="23">
        <v>2.27</v>
      </c>
      <c r="I122" s="22">
        <v>64000</v>
      </c>
      <c r="J122" s="22">
        <v>3900</v>
      </c>
      <c r="K122" s="23">
        <v>2</v>
      </c>
    </row>
    <row r="123" spans="1:11" ht="15" customHeight="1" x14ac:dyDescent="0.2">
      <c r="A123" s="26">
        <v>84741</v>
      </c>
      <c r="B123" s="21">
        <v>2294</v>
      </c>
      <c r="C123" s="22">
        <v>177882221</v>
      </c>
      <c r="D123" s="22">
        <v>19550905</v>
      </c>
      <c r="E123" s="21">
        <v>4977</v>
      </c>
      <c r="F123" s="22">
        <v>77542.38</v>
      </c>
      <c r="G123" s="22">
        <v>8522.6299999999992</v>
      </c>
      <c r="H123" s="23">
        <v>2.17</v>
      </c>
      <c r="I123" s="22">
        <v>51000</v>
      </c>
      <c r="J123" s="22">
        <v>3100</v>
      </c>
      <c r="K123" s="23">
        <v>2</v>
      </c>
    </row>
    <row r="124" spans="1:11" ht="15" customHeight="1" x14ac:dyDescent="0.2">
      <c r="A124" s="26">
        <v>84745</v>
      </c>
      <c r="B124" s="21">
        <v>1444</v>
      </c>
      <c r="C124" s="22">
        <v>86314965</v>
      </c>
      <c r="D124" s="22">
        <v>6864547</v>
      </c>
      <c r="E124" s="21">
        <v>3590</v>
      </c>
      <c r="F124" s="22">
        <v>59774.91</v>
      </c>
      <c r="G124" s="22">
        <v>4753.84</v>
      </c>
      <c r="H124" s="23">
        <v>2.4900000000000002</v>
      </c>
      <c r="I124" s="22">
        <v>48000</v>
      </c>
      <c r="J124" s="22">
        <v>2800</v>
      </c>
      <c r="K124" s="23">
        <v>2</v>
      </c>
    </row>
    <row r="125" spans="1:11" ht="15" customHeight="1" x14ac:dyDescent="0.2">
      <c r="A125" s="26">
        <v>84754</v>
      </c>
      <c r="B125" s="21">
        <v>1302</v>
      </c>
      <c r="C125" s="22">
        <v>100986116</v>
      </c>
      <c r="D125" s="22">
        <v>9660456</v>
      </c>
      <c r="E125" s="21">
        <v>3529</v>
      </c>
      <c r="F125" s="22">
        <v>77562.3</v>
      </c>
      <c r="G125" s="22">
        <v>7419.71</v>
      </c>
      <c r="H125" s="23">
        <v>2.71</v>
      </c>
      <c r="I125" s="22">
        <v>59000</v>
      </c>
      <c r="J125" s="22">
        <v>3400</v>
      </c>
      <c r="K125" s="23">
        <v>2</v>
      </c>
    </row>
    <row r="126" spans="1:11" ht="15" customHeight="1" x14ac:dyDescent="0.2">
      <c r="A126" s="26">
        <v>84761</v>
      </c>
      <c r="B126" s="21">
        <v>1187</v>
      </c>
      <c r="C126" s="22">
        <v>82982190</v>
      </c>
      <c r="D126" s="22">
        <v>9544383</v>
      </c>
      <c r="E126" s="21">
        <v>2854</v>
      </c>
      <c r="F126" s="22">
        <v>69909.17</v>
      </c>
      <c r="G126" s="22">
        <v>8040.76</v>
      </c>
      <c r="H126" s="23">
        <v>2.4</v>
      </c>
      <c r="I126" s="22">
        <v>52000</v>
      </c>
      <c r="J126" s="22">
        <v>3000</v>
      </c>
      <c r="K126" s="23">
        <v>2</v>
      </c>
    </row>
    <row r="127" spans="1:11" ht="15" customHeight="1" x14ac:dyDescent="0.2">
      <c r="A127" s="26">
        <v>84765</v>
      </c>
      <c r="B127" s="21">
        <v>2200</v>
      </c>
      <c r="C127" s="22">
        <v>230895677</v>
      </c>
      <c r="D127" s="22">
        <v>30262500</v>
      </c>
      <c r="E127" s="21">
        <v>6121</v>
      </c>
      <c r="F127" s="22">
        <v>104952.58</v>
      </c>
      <c r="G127" s="22">
        <v>13755.68</v>
      </c>
      <c r="H127" s="23">
        <v>2.78</v>
      </c>
      <c r="I127" s="22">
        <v>69000</v>
      </c>
      <c r="J127" s="22">
        <v>4300</v>
      </c>
      <c r="K127" s="23">
        <v>2</v>
      </c>
    </row>
    <row r="128" spans="1:11" ht="15" customHeight="1" x14ac:dyDescent="0.2">
      <c r="A128" s="26">
        <v>84770</v>
      </c>
      <c r="B128" s="21">
        <v>15677</v>
      </c>
      <c r="C128" s="22">
        <v>1164555521</v>
      </c>
      <c r="D128" s="22">
        <v>139765113</v>
      </c>
      <c r="E128" s="21">
        <v>33552</v>
      </c>
      <c r="F128" s="22">
        <v>74284.34</v>
      </c>
      <c r="G128" s="22">
        <v>8915.2999999999993</v>
      </c>
      <c r="H128" s="23">
        <v>2.14</v>
      </c>
      <c r="I128" s="22">
        <v>43000</v>
      </c>
      <c r="J128" s="22">
        <v>2400</v>
      </c>
      <c r="K128" s="23">
        <v>2</v>
      </c>
    </row>
    <row r="129" spans="1:11" ht="15" customHeight="1" x14ac:dyDescent="0.2">
      <c r="A129" s="26">
        <v>84780</v>
      </c>
      <c r="B129" s="21">
        <v>10287</v>
      </c>
      <c r="C129" s="22">
        <v>926583676</v>
      </c>
      <c r="D129" s="22">
        <v>110213202</v>
      </c>
      <c r="E129" s="21">
        <v>24765</v>
      </c>
      <c r="F129" s="22">
        <v>90073.26</v>
      </c>
      <c r="G129" s="22">
        <v>10713.83</v>
      </c>
      <c r="H129" s="23">
        <v>2.41</v>
      </c>
      <c r="I129" s="22">
        <v>58000</v>
      </c>
      <c r="J129" s="22">
        <v>3600</v>
      </c>
      <c r="K129" s="23">
        <v>2</v>
      </c>
    </row>
    <row r="130" spans="1:11" ht="15" customHeight="1" x14ac:dyDescent="0.2">
      <c r="A130" s="26">
        <v>84790</v>
      </c>
      <c r="B130" s="21">
        <v>18375</v>
      </c>
      <c r="C130" s="22">
        <v>1747667798</v>
      </c>
      <c r="D130" s="22">
        <v>211947399</v>
      </c>
      <c r="E130" s="21">
        <v>44407</v>
      </c>
      <c r="F130" s="22">
        <v>95111.17</v>
      </c>
      <c r="G130" s="22">
        <v>11534.55</v>
      </c>
      <c r="H130" s="23">
        <v>2.42</v>
      </c>
      <c r="I130" s="22">
        <v>61000</v>
      </c>
      <c r="J130" s="22">
        <v>3900</v>
      </c>
      <c r="K130" s="23">
        <v>2</v>
      </c>
    </row>
    <row r="132" spans="1:11" ht="15" customHeight="1" x14ac:dyDescent="0.2">
      <c r="A132" s="56" t="s">
        <v>66</v>
      </c>
      <c r="B132" s="57"/>
      <c r="C132" s="57"/>
      <c r="D132" s="57"/>
      <c r="E132" s="57"/>
      <c r="F132" s="57"/>
      <c r="G132" s="57"/>
      <c r="H132" s="57"/>
      <c r="I132" s="57"/>
      <c r="J132" s="57"/>
      <c r="K132" s="57"/>
    </row>
    <row r="133" spans="1:11" ht="15" customHeight="1" x14ac:dyDescent="0.2">
      <c r="A133" s="56" t="s">
        <v>97</v>
      </c>
      <c r="B133" s="57"/>
      <c r="C133" s="57"/>
      <c r="D133" s="57"/>
      <c r="E133" s="57"/>
      <c r="F133" s="57"/>
      <c r="G133" s="57"/>
      <c r="H133" s="57"/>
      <c r="I133" s="57"/>
      <c r="J133" s="57"/>
      <c r="K133" s="57"/>
    </row>
    <row r="134" spans="1:11" ht="15" customHeight="1" x14ac:dyDescent="0.2">
      <c r="A134" s="56" t="s">
        <v>288</v>
      </c>
      <c r="B134" s="57"/>
      <c r="C134" s="57"/>
      <c r="D134" s="57"/>
      <c r="E134" s="57"/>
      <c r="F134" s="57"/>
      <c r="G134" s="57"/>
      <c r="H134" s="57"/>
      <c r="I134" s="57"/>
      <c r="J134" s="57"/>
      <c r="K134" s="57"/>
    </row>
  </sheetData>
  <mergeCells count="10">
    <mergeCell ref="A1:K1"/>
    <mergeCell ref="A2:K2"/>
    <mergeCell ref="A3:K3"/>
    <mergeCell ref="A4:K4"/>
    <mergeCell ref="A5:K5"/>
    <mergeCell ref="A6:K6"/>
    <mergeCell ref="A7:K7"/>
    <mergeCell ref="A132:K132"/>
    <mergeCell ref="A133:K133"/>
    <mergeCell ref="A134:K13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4" t="s">
        <v>67</v>
      </c>
      <c r="B1" s="57"/>
      <c r="C1" s="57"/>
      <c r="D1" s="57"/>
    </row>
    <row r="2" spans="1:4" ht="17.100000000000001" customHeight="1" x14ac:dyDescent="0.3">
      <c r="A2" s="59" t="s">
        <v>1</v>
      </c>
      <c r="B2" s="57"/>
      <c r="C2" s="57"/>
      <c r="D2" s="57"/>
    </row>
    <row r="3" spans="1:4" ht="17.100000000000001" customHeight="1" x14ac:dyDescent="0.3">
      <c r="A3" s="58" t="s">
        <v>70</v>
      </c>
      <c r="B3" s="57"/>
      <c r="C3" s="57"/>
      <c r="D3" s="57"/>
    </row>
    <row r="4" spans="1:4" ht="17.100000000000001" customHeight="1" x14ac:dyDescent="0.3">
      <c r="A4" s="59" t="s">
        <v>1</v>
      </c>
      <c r="B4" s="57"/>
      <c r="C4" s="57"/>
      <c r="D4" s="57"/>
    </row>
    <row r="5" spans="1:4" ht="17.100000000000001" customHeight="1" x14ac:dyDescent="0.3">
      <c r="A5" s="65" t="s">
        <v>37</v>
      </c>
      <c r="B5" s="57"/>
      <c r="C5" s="57"/>
      <c r="D5" s="57"/>
    </row>
    <row r="7" spans="1:4" ht="45" customHeight="1" x14ac:dyDescent="0.2">
      <c r="A7" s="69" t="s">
        <v>433</v>
      </c>
      <c r="B7" s="69"/>
      <c r="C7" s="9" t="s">
        <v>72</v>
      </c>
      <c r="D7" s="9" t="s">
        <v>73</v>
      </c>
    </row>
    <row r="8" spans="1:4" ht="15" customHeight="1" x14ac:dyDescent="0.2">
      <c r="A8" s="66" t="s">
        <v>434</v>
      </c>
      <c r="B8" s="27" t="s">
        <v>435</v>
      </c>
      <c r="C8" s="21">
        <v>21839</v>
      </c>
      <c r="D8" s="22">
        <v>-1528139351</v>
      </c>
    </row>
    <row r="9" spans="1:4" ht="15" customHeight="1" x14ac:dyDescent="0.2">
      <c r="A9" s="67"/>
      <c r="B9" s="27" t="s">
        <v>436</v>
      </c>
      <c r="C9" s="21">
        <v>3901</v>
      </c>
      <c r="D9" s="22">
        <v>-910871294</v>
      </c>
    </row>
    <row r="10" spans="1:4" ht="15" customHeight="1" x14ac:dyDescent="0.2">
      <c r="A10" s="67"/>
      <c r="B10" s="27" t="s">
        <v>437</v>
      </c>
      <c r="C10" s="21">
        <v>2508</v>
      </c>
      <c r="D10" s="22">
        <v>-463238733</v>
      </c>
    </row>
    <row r="11" spans="1:4" ht="15" customHeight="1" x14ac:dyDescent="0.2">
      <c r="A11" s="66" t="s">
        <v>438</v>
      </c>
      <c r="B11" s="27" t="s">
        <v>435</v>
      </c>
      <c r="C11" s="21">
        <v>67545</v>
      </c>
      <c r="D11" s="22">
        <v>170675902</v>
      </c>
    </row>
    <row r="12" spans="1:4" ht="15" customHeight="1" x14ac:dyDescent="0.2">
      <c r="A12" s="67"/>
      <c r="B12" s="27" t="s">
        <v>436</v>
      </c>
      <c r="C12" s="21">
        <v>6433</v>
      </c>
      <c r="D12" s="22">
        <v>13937163</v>
      </c>
    </row>
    <row r="13" spans="1:4" ht="15" customHeight="1" x14ac:dyDescent="0.2">
      <c r="A13" s="67"/>
      <c r="B13" s="27" t="s">
        <v>437</v>
      </c>
      <c r="C13" s="21">
        <v>2610</v>
      </c>
      <c r="D13" s="22">
        <v>5823010</v>
      </c>
    </row>
    <row r="14" spans="1:4" ht="15" customHeight="1" x14ac:dyDescent="0.2">
      <c r="A14" s="66" t="s">
        <v>439</v>
      </c>
      <c r="B14" s="27" t="s">
        <v>435</v>
      </c>
      <c r="C14" s="21">
        <v>74914</v>
      </c>
      <c r="D14" s="22">
        <v>563736490</v>
      </c>
    </row>
    <row r="15" spans="1:4" ht="15" customHeight="1" x14ac:dyDescent="0.2">
      <c r="A15" s="67"/>
      <c r="B15" s="27" t="s">
        <v>436</v>
      </c>
      <c r="C15" s="21">
        <v>6396</v>
      </c>
      <c r="D15" s="22">
        <v>48405091</v>
      </c>
    </row>
    <row r="16" spans="1:4" ht="15" customHeight="1" x14ac:dyDescent="0.2">
      <c r="A16" s="67"/>
      <c r="B16" s="27" t="s">
        <v>437</v>
      </c>
      <c r="C16" s="21">
        <v>2780</v>
      </c>
      <c r="D16" s="22">
        <v>21077753</v>
      </c>
    </row>
    <row r="17" spans="1:4" ht="15" customHeight="1" x14ac:dyDescent="0.2">
      <c r="A17" s="66" t="s">
        <v>440</v>
      </c>
      <c r="B17" s="27" t="s">
        <v>435</v>
      </c>
      <c r="C17" s="21">
        <v>75280</v>
      </c>
      <c r="D17" s="22">
        <v>939157774</v>
      </c>
    </row>
    <row r="18" spans="1:4" ht="15" customHeight="1" x14ac:dyDescent="0.2">
      <c r="A18" s="67"/>
      <c r="B18" s="27" t="s">
        <v>436</v>
      </c>
      <c r="C18" s="21">
        <v>7858</v>
      </c>
      <c r="D18" s="22">
        <v>98661256</v>
      </c>
    </row>
    <row r="19" spans="1:4" ht="15" customHeight="1" x14ac:dyDescent="0.2">
      <c r="A19" s="67"/>
      <c r="B19" s="27" t="s">
        <v>437</v>
      </c>
      <c r="C19" s="21">
        <v>3091</v>
      </c>
      <c r="D19" s="22">
        <v>38639788</v>
      </c>
    </row>
    <row r="20" spans="1:4" ht="15" customHeight="1" x14ac:dyDescent="0.2">
      <c r="A20" s="66" t="s">
        <v>441</v>
      </c>
      <c r="B20" s="27" t="s">
        <v>435</v>
      </c>
      <c r="C20" s="21">
        <v>68228</v>
      </c>
      <c r="D20" s="22">
        <v>1191839674</v>
      </c>
    </row>
    <row r="21" spans="1:4" ht="15" customHeight="1" x14ac:dyDescent="0.2">
      <c r="A21" s="67"/>
      <c r="B21" s="27" t="s">
        <v>436</v>
      </c>
      <c r="C21" s="21">
        <v>6925</v>
      </c>
      <c r="D21" s="22">
        <v>120651872</v>
      </c>
    </row>
    <row r="22" spans="1:4" ht="15" customHeight="1" x14ac:dyDescent="0.2">
      <c r="A22" s="67"/>
      <c r="B22" s="27" t="s">
        <v>437</v>
      </c>
      <c r="C22" s="21">
        <v>3121</v>
      </c>
      <c r="D22" s="22">
        <v>54538034</v>
      </c>
    </row>
    <row r="23" spans="1:4" ht="15" customHeight="1" x14ac:dyDescent="0.2">
      <c r="A23" s="66" t="s">
        <v>442</v>
      </c>
      <c r="B23" s="27" t="s">
        <v>435</v>
      </c>
      <c r="C23" s="21">
        <v>65513</v>
      </c>
      <c r="D23" s="22">
        <v>1474884996</v>
      </c>
    </row>
    <row r="24" spans="1:4" ht="15" customHeight="1" x14ac:dyDescent="0.2">
      <c r="A24" s="67"/>
      <c r="B24" s="27" t="s">
        <v>436</v>
      </c>
      <c r="C24" s="21">
        <v>6077</v>
      </c>
      <c r="D24" s="22">
        <v>136372284</v>
      </c>
    </row>
    <row r="25" spans="1:4" ht="15" customHeight="1" x14ac:dyDescent="0.2">
      <c r="A25" s="67"/>
      <c r="B25" s="27" t="s">
        <v>437</v>
      </c>
      <c r="C25" s="21">
        <v>3134</v>
      </c>
      <c r="D25" s="22">
        <v>70639534</v>
      </c>
    </row>
    <row r="26" spans="1:4" ht="15" customHeight="1" x14ac:dyDescent="0.2">
      <c r="A26" s="66" t="s">
        <v>443</v>
      </c>
      <c r="B26" s="27" t="s">
        <v>435</v>
      </c>
      <c r="C26" s="21">
        <v>66774</v>
      </c>
      <c r="D26" s="22">
        <v>1837721687</v>
      </c>
    </row>
    <row r="27" spans="1:4" ht="15" customHeight="1" x14ac:dyDescent="0.2">
      <c r="A27" s="67"/>
      <c r="B27" s="27" t="s">
        <v>436</v>
      </c>
      <c r="C27" s="21">
        <v>5552</v>
      </c>
      <c r="D27" s="22">
        <v>152553183</v>
      </c>
    </row>
    <row r="28" spans="1:4" ht="15" customHeight="1" x14ac:dyDescent="0.2">
      <c r="A28" s="67"/>
      <c r="B28" s="27" t="s">
        <v>437</v>
      </c>
      <c r="C28" s="21">
        <v>3537</v>
      </c>
      <c r="D28" s="22">
        <v>97389892</v>
      </c>
    </row>
    <row r="29" spans="1:4" ht="15" customHeight="1" x14ac:dyDescent="0.2">
      <c r="A29" s="66" t="s">
        <v>444</v>
      </c>
      <c r="B29" s="27" t="s">
        <v>435</v>
      </c>
      <c r="C29" s="21">
        <v>67464</v>
      </c>
      <c r="D29" s="22">
        <v>2192412626</v>
      </c>
    </row>
    <row r="30" spans="1:4" ht="15" customHeight="1" x14ac:dyDescent="0.2">
      <c r="A30" s="67"/>
      <c r="B30" s="27" t="s">
        <v>436</v>
      </c>
      <c r="C30" s="21">
        <v>5252</v>
      </c>
      <c r="D30" s="22">
        <v>170618274</v>
      </c>
    </row>
    <row r="31" spans="1:4" ht="15" customHeight="1" x14ac:dyDescent="0.2">
      <c r="A31" s="67"/>
      <c r="B31" s="27" t="s">
        <v>437</v>
      </c>
      <c r="C31" s="21">
        <v>3233</v>
      </c>
      <c r="D31" s="22">
        <v>105076523</v>
      </c>
    </row>
    <row r="32" spans="1:4" ht="15" customHeight="1" x14ac:dyDescent="0.2">
      <c r="A32" s="66" t="s">
        <v>445</v>
      </c>
      <c r="B32" s="27" t="s">
        <v>435</v>
      </c>
      <c r="C32" s="21">
        <v>62508</v>
      </c>
      <c r="D32" s="22">
        <v>2340621719</v>
      </c>
    </row>
    <row r="33" spans="1:4" ht="15" customHeight="1" x14ac:dyDescent="0.2">
      <c r="A33" s="67"/>
      <c r="B33" s="27" t="s">
        <v>436</v>
      </c>
      <c r="C33" s="21">
        <v>4806</v>
      </c>
      <c r="D33" s="22">
        <v>180154998</v>
      </c>
    </row>
    <row r="34" spans="1:4" ht="15" customHeight="1" x14ac:dyDescent="0.2">
      <c r="A34" s="67"/>
      <c r="B34" s="27" t="s">
        <v>437</v>
      </c>
      <c r="C34" s="21">
        <v>2978</v>
      </c>
      <c r="D34" s="22">
        <v>111667660</v>
      </c>
    </row>
    <row r="35" spans="1:4" ht="15" customHeight="1" x14ac:dyDescent="0.2">
      <c r="A35" s="66" t="s">
        <v>446</v>
      </c>
      <c r="B35" s="27" t="s">
        <v>435</v>
      </c>
      <c r="C35" s="21">
        <v>54408</v>
      </c>
      <c r="D35" s="22">
        <v>2309073014</v>
      </c>
    </row>
    <row r="36" spans="1:4" ht="15" customHeight="1" x14ac:dyDescent="0.2">
      <c r="A36" s="67"/>
      <c r="B36" s="27" t="s">
        <v>436</v>
      </c>
      <c r="C36" s="21">
        <v>4666</v>
      </c>
      <c r="D36" s="22">
        <v>198291924</v>
      </c>
    </row>
    <row r="37" spans="1:4" ht="15" customHeight="1" x14ac:dyDescent="0.2">
      <c r="A37" s="67"/>
      <c r="B37" s="27" t="s">
        <v>437</v>
      </c>
      <c r="C37" s="21">
        <v>2997</v>
      </c>
      <c r="D37" s="22">
        <v>127323156</v>
      </c>
    </row>
    <row r="38" spans="1:4" ht="15" customHeight="1" x14ac:dyDescent="0.2">
      <c r="A38" s="66" t="s">
        <v>447</v>
      </c>
      <c r="B38" s="27" t="s">
        <v>435</v>
      </c>
      <c r="C38" s="21">
        <v>48274</v>
      </c>
      <c r="D38" s="22">
        <v>2291409065</v>
      </c>
    </row>
    <row r="39" spans="1:4" ht="15" customHeight="1" x14ac:dyDescent="0.2">
      <c r="A39" s="67"/>
      <c r="B39" s="27" t="s">
        <v>436</v>
      </c>
      <c r="C39" s="21">
        <v>4462</v>
      </c>
      <c r="D39" s="22">
        <v>211927898</v>
      </c>
    </row>
    <row r="40" spans="1:4" ht="15" customHeight="1" x14ac:dyDescent="0.2">
      <c r="A40" s="67"/>
      <c r="B40" s="27" t="s">
        <v>437</v>
      </c>
      <c r="C40" s="21">
        <v>2846</v>
      </c>
      <c r="D40" s="22">
        <v>135281762</v>
      </c>
    </row>
    <row r="41" spans="1:4" ht="15" customHeight="1" x14ac:dyDescent="0.2">
      <c r="A41" s="66" t="s">
        <v>113</v>
      </c>
      <c r="B41" s="27" t="s">
        <v>435</v>
      </c>
      <c r="C41" s="21">
        <v>188488</v>
      </c>
      <c r="D41" s="22">
        <v>11613049405</v>
      </c>
    </row>
    <row r="42" spans="1:4" ht="15" customHeight="1" x14ac:dyDescent="0.2">
      <c r="A42" s="67"/>
      <c r="B42" s="27" t="s">
        <v>436</v>
      </c>
      <c r="C42" s="21">
        <v>20661</v>
      </c>
      <c r="D42" s="22">
        <v>1280627783</v>
      </c>
    </row>
    <row r="43" spans="1:4" ht="15" customHeight="1" x14ac:dyDescent="0.2">
      <c r="A43" s="67"/>
      <c r="B43" s="27" t="s">
        <v>437</v>
      </c>
      <c r="C43" s="21">
        <v>14286</v>
      </c>
      <c r="D43" s="22">
        <v>891906490</v>
      </c>
    </row>
    <row r="44" spans="1:4" ht="15" customHeight="1" x14ac:dyDescent="0.2">
      <c r="A44" s="66" t="s">
        <v>114</v>
      </c>
      <c r="B44" s="27" t="s">
        <v>435</v>
      </c>
      <c r="C44" s="21">
        <v>125972</v>
      </c>
      <c r="D44" s="22">
        <v>10920708302</v>
      </c>
    </row>
    <row r="45" spans="1:4" ht="15" customHeight="1" x14ac:dyDescent="0.2">
      <c r="A45" s="67"/>
      <c r="B45" s="27" t="s">
        <v>436</v>
      </c>
      <c r="C45" s="21">
        <v>13794</v>
      </c>
      <c r="D45" s="22">
        <v>1191651261</v>
      </c>
    </row>
    <row r="46" spans="1:4" ht="15" customHeight="1" x14ac:dyDescent="0.2">
      <c r="A46" s="67"/>
      <c r="B46" s="27" t="s">
        <v>437</v>
      </c>
      <c r="C46" s="21">
        <v>14061</v>
      </c>
      <c r="D46" s="22">
        <v>1228439637</v>
      </c>
    </row>
    <row r="47" spans="1:4" ht="15" customHeight="1" x14ac:dyDescent="0.2">
      <c r="A47" s="66" t="s">
        <v>115</v>
      </c>
      <c r="B47" s="27" t="s">
        <v>435</v>
      </c>
      <c r="C47" s="21">
        <v>227782</v>
      </c>
      <c r="D47" s="22">
        <v>33173107484</v>
      </c>
    </row>
    <row r="48" spans="1:4" ht="15" customHeight="1" x14ac:dyDescent="0.2">
      <c r="A48" s="67"/>
      <c r="B48" s="27" t="s">
        <v>436</v>
      </c>
      <c r="C48" s="21">
        <v>21021</v>
      </c>
      <c r="D48" s="22">
        <v>3053624421</v>
      </c>
    </row>
    <row r="49" spans="1:4" ht="15" customHeight="1" x14ac:dyDescent="0.2">
      <c r="A49" s="67"/>
      <c r="B49" s="27" t="s">
        <v>437</v>
      </c>
      <c r="C49" s="21">
        <v>29357</v>
      </c>
      <c r="D49" s="22">
        <v>4246067904</v>
      </c>
    </row>
    <row r="50" spans="1:4" ht="15" customHeight="1" x14ac:dyDescent="0.2">
      <c r="A50" s="66" t="s">
        <v>448</v>
      </c>
      <c r="B50" s="27" t="s">
        <v>435</v>
      </c>
      <c r="C50" s="21">
        <v>35017</v>
      </c>
      <c r="D50" s="22">
        <v>11737739173</v>
      </c>
    </row>
    <row r="51" spans="1:4" ht="15" customHeight="1" x14ac:dyDescent="0.2">
      <c r="A51" s="67"/>
      <c r="B51" s="27" t="s">
        <v>436</v>
      </c>
      <c r="C51" s="21">
        <v>3399</v>
      </c>
      <c r="D51" s="22">
        <v>1138521686</v>
      </c>
    </row>
    <row r="52" spans="1:4" ht="15" customHeight="1" x14ac:dyDescent="0.2">
      <c r="A52" s="67"/>
      <c r="B52" s="27" t="s">
        <v>437</v>
      </c>
      <c r="C52" s="21">
        <v>4869</v>
      </c>
      <c r="D52" s="22">
        <v>1640838453</v>
      </c>
    </row>
    <row r="53" spans="1:4" ht="15" customHeight="1" x14ac:dyDescent="0.2">
      <c r="A53" s="66" t="s">
        <v>449</v>
      </c>
      <c r="B53" s="27" t="s">
        <v>435</v>
      </c>
      <c r="C53" s="21">
        <v>9979</v>
      </c>
      <c r="D53" s="22">
        <v>6716366603</v>
      </c>
    </row>
    <row r="54" spans="1:4" ht="15" customHeight="1" x14ac:dyDescent="0.2">
      <c r="A54" s="67"/>
      <c r="B54" s="27" t="s">
        <v>436</v>
      </c>
      <c r="C54" s="21">
        <v>1018</v>
      </c>
      <c r="D54" s="22">
        <v>694707997</v>
      </c>
    </row>
    <row r="55" spans="1:4" ht="15" customHeight="1" x14ac:dyDescent="0.2">
      <c r="A55" s="67"/>
      <c r="B55" s="27" t="s">
        <v>437</v>
      </c>
      <c r="C55" s="21">
        <v>1527</v>
      </c>
      <c r="D55" s="22">
        <v>1031012014</v>
      </c>
    </row>
    <row r="56" spans="1:4" ht="15" customHeight="1" x14ac:dyDescent="0.2">
      <c r="A56" s="66" t="s">
        <v>450</v>
      </c>
      <c r="B56" s="27" t="s">
        <v>435</v>
      </c>
      <c r="C56" s="21">
        <v>5142</v>
      </c>
      <c r="D56" s="22">
        <v>16628526519</v>
      </c>
    </row>
    <row r="57" spans="1:4" ht="15" customHeight="1" x14ac:dyDescent="0.2">
      <c r="A57" s="67"/>
      <c r="B57" s="27" t="s">
        <v>436</v>
      </c>
      <c r="C57" s="21">
        <v>613</v>
      </c>
      <c r="D57" s="22">
        <v>2478959208</v>
      </c>
    </row>
    <row r="58" spans="1:4" ht="15" customHeight="1" x14ac:dyDescent="0.2">
      <c r="A58" s="67"/>
      <c r="B58" s="27" t="s">
        <v>437</v>
      </c>
      <c r="C58" s="21">
        <v>860</v>
      </c>
      <c r="D58" s="22">
        <v>2775540162</v>
      </c>
    </row>
    <row r="59" spans="1:4" ht="15" customHeight="1" x14ac:dyDescent="0.2">
      <c r="A59" s="68" t="s">
        <v>117</v>
      </c>
      <c r="B59" s="27" t="s">
        <v>435</v>
      </c>
      <c r="C59" s="21">
        <v>1265127</v>
      </c>
      <c r="D59" s="22">
        <v>104572891082</v>
      </c>
    </row>
    <row r="60" spans="1:4" ht="15" customHeight="1" x14ac:dyDescent="0.2">
      <c r="A60" s="67"/>
      <c r="B60" s="27" t="s">
        <v>436</v>
      </c>
      <c r="C60" s="21">
        <v>122834</v>
      </c>
      <c r="D60" s="22">
        <v>10258795005</v>
      </c>
    </row>
    <row r="61" spans="1:4" ht="15" customHeight="1" x14ac:dyDescent="0.2">
      <c r="A61" s="67"/>
      <c r="B61" s="27" t="s">
        <v>437</v>
      </c>
      <c r="C61" s="21">
        <v>97795</v>
      </c>
      <c r="D61" s="22">
        <v>12118023039</v>
      </c>
    </row>
    <row r="63" spans="1:4" ht="15" customHeight="1" x14ac:dyDescent="0.2">
      <c r="A63" s="56" t="s">
        <v>66</v>
      </c>
      <c r="B63" s="57"/>
      <c r="C63" s="57"/>
      <c r="D63" s="57"/>
    </row>
  </sheetData>
  <mergeCells count="25">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1:D1"/>
    <mergeCell ref="A2:D2"/>
    <mergeCell ref="A3:D3"/>
    <mergeCell ref="A4:D4"/>
    <mergeCell ref="A5:D5"/>
    <mergeCell ref="A63:D63"/>
    <mergeCell ref="A50:A52"/>
    <mergeCell ref="A53:A55"/>
    <mergeCell ref="A56:A58"/>
    <mergeCell ref="A59:A6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6"/>
  <sheetViews>
    <sheetView zoomScaleNormal="100" workbookViewId="0"/>
  </sheetViews>
  <sheetFormatPr defaultColWidth="12" defaultRowHeight="12.95" customHeight="1" x14ac:dyDescent="0.2"/>
  <cols>
    <col min="1" max="1" width="115.6640625" bestFit="1" customWidth="1"/>
  </cols>
  <sheetData>
    <row r="1" spans="1:1" ht="15.95" customHeight="1" x14ac:dyDescent="0.25">
      <c r="A1" s="6" t="s">
        <v>67</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68</v>
      </c>
    </row>
    <row r="7" spans="1:1" ht="108" customHeight="1" x14ac:dyDescent="0.2">
      <c r="A7" s="8" t="s">
        <v>592</v>
      </c>
    </row>
    <row r="8" spans="1:1" ht="92.1" customHeight="1" x14ac:dyDescent="0.2">
      <c r="A8" s="8" t="s">
        <v>586</v>
      </c>
    </row>
    <row r="9" spans="1:1" ht="45.95" customHeight="1" x14ac:dyDescent="0.2">
      <c r="A9" s="8" t="s">
        <v>587</v>
      </c>
    </row>
    <row r="10" spans="1:1" ht="75.95" customHeight="1" x14ac:dyDescent="0.2">
      <c r="A10" s="8" t="s">
        <v>588</v>
      </c>
    </row>
    <row r="11" spans="1:1" ht="45.95" customHeight="1" x14ac:dyDescent="0.2">
      <c r="A11" s="8" t="s">
        <v>589</v>
      </c>
    </row>
    <row r="12" spans="1:1" ht="60.95" customHeight="1" x14ac:dyDescent="0.2">
      <c r="A12" s="8" t="s">
        <v>590</v>
      </c>
    </row>
    <row r="13" spans="1:1" ht="30" customHeight="1" x14ac:dyDescent="0.2">
      <c r="A13" s="8" t="s">
        <v>69</v>
      </c>
    </row>
    <row r="14" spans="1:1" ht="60.95" customHeight="1" x14ac:dyDescent="0.2">
      <c r="A14" s="8" t="s">
        <v>591</v>
      </c>
    </row>
    <row r="16" spans="1:1" ht="15" customHeight="1" x14ac:dyDescent="0.2">
      <c r="A16" s="5" t="s">
        <v>66</v>
      </c>
    </row>
  </sheetData>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4"/>
  <sheetViews>
    <sheetView zoomScaleNormal="100" workbookViewId="0">
      <pane ySplit="7" topLeftCell="A8" activePane="bottomLeft" state="frozen"/>
      <selection pane="bottomLeft" sqref="A1:D1"/>
    </sheetView>
  </sheetViews>
  <sheetFormatPr defaultColWidth="12" defaultRowHeight="12.95" customHeight="1" x14ac:dyDescent="0.2"/>
  <cols>
    <col min="1" max="1" width="25.6640625" bestFit="1" customWidth="1"/>
    <col min="2" max="2" width="28.6640625" bestFit="1" customWidth="1"/>
    <col min="3" max="4" width="19.6640625" bestFit="1" customWidth="1"/>
  </cols>
  <sheetData>
    <row r="1" spans="1:4" ht="17.100000000000001" customHeight="1" x14ac:dyDescent="0.25">
      <c r="A1" s="64" t="s">
        <v>67</v>
      </c>
      <c r="B1" s="57"/>
      <c r="C1" s="57"/>
      <c r="D1" s="57"/>
    </row>
    <row r="2" spans="1:4" ht="17.100000000000001" customHeight="1" x14ac:dyDescent="0.3">
      <c r="A2" s="59" t="s">
        <v>1</v>
      </c>
      <c r="B2" s="57"/>
      <c r="C2" s="57"/>
      <c r="D2" s="57"/>
    </row>
    <row r="3" spans="1:4" ht="17.100000000000001" customHeight="1" x14ac:dyDescent="0.3">
      <c r="A3" s="58" t="s">
        <v>70</v>
      </c>
      <c r="B3" s="57"/>
      <c r="C3" s="57"/>
      <c r="D3" s="57"/>
    </row>
    <row r="4" spans="1:4" ht="17.100000000000001" customHeight="1" x14ac:dyDescent="0.3">
      <c r="A4" s="59" t="s">
        <v>1</v>
      </c>
      <c r="B4" s="57"/>
      <c r="C4" s="57"/>
      <c r="D4" s="57"/>
    </row>
    <row r="5" spans="1:4" ht="17.100000000000001" customHeight="1" x14ac:dyDescent="0.3">
      <c r="A5" s="65" t="s">
        <v>39</v>
      </c>
      <c r="B5" s="57"/>
      <c r="C5" s="57"/>
      <c r="D5" s="57"/>
    </row>
    <row r="6" spans="1:4" ht="12.95" customHeight="1" x14ac:dyDescent="0.2">
      <c r="C6" s="52"/>
    </row>
    <row r="7" spans="1:4" ht="45" customHeight="1" x14ac:dyDescent="0.2">
      <c r="A7" s="69" t="s">
        <v>451</v>
      </c>
      <c r="B7" s="69"/>
      <c r="C7" s="9" t="s">
        <v>72</v>
      </c>
      <c r="D7" s="9" t="s">
        <v>73</v>
      </c>
    </row>
    <row r="8" spans="1:4" ht="15" customHeight="1" x14ac:dyDescent="0.2">
      <c r="A8" s="68" t="s">
        <v>135</v>
      </c>
      <c r="B8" s="27" t="s">
        <v>435</v>
      </c>
      <c r="C8" s="21">
        <v>2370</v>
      </c>
      <c r="D8" s="22">
        <v>124106028</v>
      </c>
    </row>
    <row r="9" spans="1:4" ht="15" customHeight="1" x14ac:dyDescent="0.2">
      <c r="A9" s="67"/>
      <c r="B9" s="27" t="s">
        <v>436</v>
      </c>
      <c r="C9" s="21">
        <v>300</v>
      </c>
      <c r="D9" s="22">
        <v>13747630</v>
      </c>
    </row>
    <row r="10" spans="1:4" ht="15" customHeight="1" x14ac:dyDescent="0.2">
      <c r="A10" s="67"/>
      <c r="B10" s="27" t="s">
        <v>437</v>
      </c>
      <c r="C10" s="21">
        <v>250</v>
      </c>
      <c r="D10" s="22">
        <v>20684018</v>
      </c>
    </row>
    <row r="11" spans="1:4" ht="15" customHeight="1" x14ac:dyDescent="0.2">
      <c r="A11" s="68" t="s">
        <v>136</v>
      </c>
      <c r="B11" s="27" t="s">
        <v>435</v>
      </c>
      <c r="C11" s="21">
        <v>19674</v>
      </c>
      <c r="D11" s="22">
        <v>1289995444</v>
      </c>
    </row>
    <row r="12" spans="1:4" ht="15" customHeight="1" x14ac:dyDescent="0.2">
      <c r="A12" s="67"/>
      <c r="B12" s="27" t="s">
        <v>436</v>
      </c>
      <c r="C12" s="21">
        <v>2123</v>
      </c>
      <c r="D12" s="22">
        <v>127038562</v>
      </c>
    </row>
    <row r="13" spans="1:4" ht="15" customHeight="1" x14ac:dyDescent="0.2">
      <c r="A13" s="67"/>
      <c r="B13" s="27" t="s">
        <v>437</v>
      </c>
      <c r="C13" s="21">
        <v>1956</v>
      </c>
      <c r="D13" s="22">
        <v>167632328</v>
      </c>
    </row>
    <row r="14" spans="1:4" ht="15" customHeight="1" x14ac:dyDescent="0.2">
      <c r="A14" s="68" t="s">
        <v>137</v>
      </c>
      <c r="B14" s="27" t="s">
        <v>435</v>
      </c>
      <c r="C14" s="21">
        <v>44829</v>
      </c>
      <c r="D14" s="22">
        <v>2841100149</v>
      </c>
    </row>
    <row r="15" spans="1:4" ht="15" customHeight="1" x14ac:dyDescent="0.2">
      <c r="A15" s="67"/>
      <c r="B15" s="27" t="s">
        <v>436</v>
      </c>
      <c r="C15" s="21">
        <v>3520</v>
      </c>
      <c r="D15" s="22">
        <v>245781417</v>
      </c>
    </row>
    <row r="16" spans="1:4" ht="15" customHeight="1" x14ac:dyDescent="0.2">
      <c r="A16" s="67"/>
      <c r="B16" s="27" t="s">
        <v>437</v>
      </c>
      <c r="C16" s="21">
        <v>3441</v>
      </c>
      <c r="D16" s="22">
        <v>346732918</v>
      </c>
    </row>
    <row r="17" spans="1:4" ht="15" customHeight="1" x14ac:dyDescent="0.2">
      <c r="A17" s="68" t="s">
        <v>138</v>
      </c>
      <c r="B17" s="27" t="s">
        <v>435</v>
      </c>
      <c r="C17" s="21">
        <v>6541</v>
      </c>
      <c r="D17" s="22">
        <v>360308832</v>
      </c>
    </row>
    <row r="18" spans="1:4" ht="15" customHeight="1" x14ac:dyDescent="0.2">
      <c r="A18" s="67"/>
      <c r="B18" s="27" t="s">
        <v>436</v>
      </c>
      <c r="C18" s="21">
        <v>984</v>
      </c>
      <c r="D18" s="22">
        <v>52328870</v>
      </c>
    </row>
    <row r="19" spans="1:4" ht="15" customHeight="1" x14ac:dyDescent="0.2">
      <c r="A19" s="67"/>
      <c r="B19" s="27" t="s">
        <v>437</v>
      </c>
      <c r="C19" s="21">
        <v>735</v>
      </c>
      <c r="D19" s="22">
        <v>49809715</v>
      </c>
    </row>
    <row r="20" spans="1:4" ht="15" customHeight="1" x14ac:dyDescent="0.2">
      <c r="A20" s="68" t="s">
        <v>139</v>
      </c>
      <c r="B20" s="27" t="s">
        <v>435</v>
      </c>
      <c r="C20" s="21">
        <v>280</v>
      </c>
      <c r="D20" s="22">
        <v>17012287</v>
      </c>
    </row>
    <row r="21" spans="1:4" ht="15" customHeight="1" x14ac:dyDescent="0.2">
      <c r="A21" s="67"/>
      <c r="B21" s="27" t="s">
        <v>436</v>
      </c>
      <c r="C21" s="21">
        <v>64</v>
      </c>
      <c r="D21" s="22">
        <v>3453876</v>
      </c>
    </row>
    <row r="22" spans="1:4" ht="15" customHeight="1" x14ac:dyDescent="0.2">
      <c r="A22" s="67"/>
      <c r="B22" s="27" t="s">
        <v>437</v>
      </c>
      <c r="C22" s="21">
        <v>54</v>
      </c>
      <c r="D22" s="22">
        <v>3707689</v>
      </c>
    </row>
    <row r="23" spans="1:4" ht="15" customHeight="1" x14ac:dyDescent="0.2">
      <c r="A23" s="68" t="s">
        <v>140</v>
      </c>
      <c r="B23" s="27" t="s">
        <v>435</v>
      </c>
      <c r="C23" s="21">
        <v>120329</v>
      </c>
      <c r="D23" s="22">
        <v>9781349375</v>
      </c>
    </row>
    <row r="24" spans="1:4" ht="15" customHeight="1" x14ac:dyDescent="0.2">
      <c r="A24" s="67"/>
      <c r="B24" s="27" t="s">
        <v>436</v>
      </c>
      <c r="C24" s="21">
        <v>10999</v>
      </c>
      <c r="D24" s="22">
        <v>847362742</v>
      </c>
    </row>
    <row r="25" spans="1:4" ht="15" customHeight="1" x14ac:dyDescent="0.2">
      <c r="A25" s="67"/>
      <c r="B25" s="27" t="s">
        <v>437</v>
      </c>
      <c r="C25" s="21">
        <v>9395</v>
      </c>
      <c r="D25" s="22">
        <v>1094225610</v>
      </c>
    </row>
    <row r="26" spans="1:4" ht="15" customHeight="1" x14ac:dyDescent="0.2">
      <c r="A26" s="68" t="s">
        <v>141</v>
      </c>
      <c r="B26" s="27" t="s">
        <v>435</v>
      </c>
      <c r="C26" s="21">
        <v>6466</v>
      </c>
      <c r="D26" s="22">
        <v>376286417</v>
      </c>
    </row>
    <row r="27" spans="1:4" ht="15" customHeight="1" x14ac:dyDescent="0.2">
      <c r="A27" s="67"/>
      <c r="B27" s="27" t="s">
        <v>436</v>
      </c>
      <c r="C27" s="21">
        <v>705</v>
      </c>
      <c r="D27" s="22">
        <v>36652890</v>
      </c>
    </row>
    <row r="28" spans="1:4" ht="15" customHeight="1" x14ac:dyDescent="0.2">
      <c r="A28" s="67"/>
      <c r="B28" s="27" t="s">
        <v>437</v>
      </c>
      <c r="C28" s="21">
        <v>592</v>
      </c>
      <c r="D28" s="22">
        <v>41316794</v>
      </c>
    </row>
    <row r="29" spans="1:4" ht="15" customHeight="1" x14ac:dyDescent="0.2">
      <c r="A29" s="68" t="s">
        <v>142</v>
      </c>
      <c r="B29" s="27" t="s">
        <v>435</v>
      </c>
      <c r="C29" s="21">
        <v>2981</v>
      </c>
      <c r="D29" s="22">
        <v>168012951</v>
      </c>
    </row>
    <row r="30" spans="1:4" ht="15" customHeight="1" x14ac:dyDescent="0.2">
      <c r="A30" s="67"/>
      <c r="B30" s="27" t="s">
        <v>436</v>
      </c>
      <c r="C30" s="21">
        <v>433</v>
      </c>
      <c r="D30" s="22">
        <v>21684749</v>
      </c>
    </row>
    <row r="31" spans="1:4" ht="15" customHeight="1" x14ac:dyDescent="0.2">
      <c r="A31" s="67"/>
      <c r="B31" s="27" t="s">
        <v>437</v>
      </c>
      <c r="C31" s="21">
        <v>410</v>
      </c>
      <c r="D31" s="22">
        <v>26421551</v>
      </c>
    </row>
    <row r="32" spans="1:4" ht="15" customHeight="1" x14ac:dyDescent="0.2">
      <c r="A32" s="68" t="s">
        <v>143</v>
      </c>
      <c r="B32" s="27" t="s">
        <v>435</v>
      </c>
      <c r="C32" s="21">
        <v>1563</v>
      </c>
      <c r="D32" s="22">
        <v>85085489</v>
      </c>
    </row>
    <row r="33" spans="1:4" ht="15" customHeight="1" x14ac:dyDescent="0.2">
      <c r="A33" s="67"/>
      <c r="B33" s="27" t="s">
        <v>436</v>
      </c>
      <c r="C33" s="21">
        <v>284</v>
      </c>
      <c r="D33" s="22">
        <v>14676515</v>
      </c>
    </row>
    <row r="34" spans="1:4" ht="15" customHeight="1" x14ac:dyDescent="0.2">
      <c r="A34" s="67"/>
      <c r="B34" s="27" t="s">
        <v>437</v>
      </c>
      <c r="C34" s="21">
        <v>239</v>
      </c>
      <c r="D34" s="22">
        <v>24753223</v>
      </c>
    </row>
    <row r="35" spans="1:4" ht="15" customHeight="1" x14ac:dyDescent="0.2">
      <c r="A35" s="68" t="s">
        <v>144</v>
      </c>
      <c r="B35" s="27" t="s">
        <v>435</v>
      </c>
      <c r="C35" s="21">
        <v>3930</v>
      </c>
      <c r="D35" s="22">
        <v>234082694</v>
      </c>
    </row>
    <row r="36" spans="1:4" ht="15" customHeight="1" x14ac:dyDescent="0.2">
      <c r="A36" s="67"/>
      <c r="B36" s="27" t="s">
        <v>436</v>
      </c>
      <c r="C36" s="21">
        <v>608</v>
      </c>
      <c r="D36" s="22">
        <v>47007274</v>
      </c>
    </row>
    <row r="37" spans="1:4" ht="15" customHeight="1" x14ac:dyDescent="0.2">
      <c r="A37" s="67"/>
      <c r="B37" s="27" t="s">
        <v>437</v>
      </c>
      <c r="C37" s="21">
        <v>321</v>
      </c>
      <c r="D37" s="22">
        <v>39475039</v>
      </c>
    </row>
    <row r="38" spans="1:4" ht="15" customHeight="1" x14ac:dyDescent="0.2">
      <c r="A38" s="68" t="s">
        <v>145</v>
      </c>
      <c r="B38" s="27" t="s">
        <v>435</v>
      </c>
      <c r="C38" s="21">
        <v>18641</v>
      </c>
      <c r="D38" s="22">
        <v>1013357273</v>
      </c>
    </row>
    <row r="39" spans="1:4" ht="15" customHeight="1" x14ac:dyDescent="0.2">
      <c r="A39" s="67"/>
      <c r="B39" s="27" t="s">
        <v>436</v>
      </c>
      <c r="C39" s="21">
        <v>1977</v>
      </c>
      <c r="D39" s="22">
        <v>126026043</v>
      </c>
    </row>
    <row r="40" spans="1:4" ht="15" customHeight="1" x14ac:dyDescent="0.2">
      <c r="A40" s="67"/>
      <c r="B40" s="27" t="s">
        <v>437</v>
      </c>
      <c r="C40" s="21">
        <v>1830</v>
      </c>
      <c r="D40" s="22">
        <v>172672509</v>
      </c>
    </row>
    <row r="41" spans="1:4" ht="15" customHeight="1" x14ac:dyDescent="0.2">
      <c r="A41" s="68" t="s">
        <v>146</v>
      </c>
      <c r="B41" s="27" t="s">
        <v>435</v>
      </c>
      <c r="C41" s="21">
        <v>3905</v>
      </c>
      <c r="D41" s="22">
        <v>252400236</v>
      </c>
    </row>
    <row r="42" spans="1:4" ht="15" customHeight="1" x14ac:dyDescent="0.2">
      <c r="A42" s="67"/>
      <c r="B42" s="27" t="s">
        <v>436</v>
      </c>
      <c r="C42" s="21">
        <v>336</v>
      </c>
      <c r="D42" s="22">
        <v>21285279</v>
      </c>
    </row>
    <row r="43" spans="1:4" ht="15" customHeight="1" x14ac:dyDescent="0.2">
      <c r="A43" s="67"/>
      <c r="B43" s="27" t="s">
        <v>437</v>
      </c>
      <c r="C43" s="21">
        <v>350</v>
      </c>
      <c r="D43" s="22">
        <v>24127019</v>
      </c>
    </row>
    <row r="44" spans="1:4" ht="15" customHeight="1" x14ac:dyDescent="0.2">
      <c r="A44" s="68" t="s">
        <v>147</v>
      </c>
      <c r="B44" s="27" t="s">
        <v>435</v>
      </c>
      <c r="C44" s="21">
        <v>2421</v>
      </c>
      <c r="D44" s="22">
        <v>147856574</v>
      </c>
    </row>
    <row r="45" spans="1:4" ht="15" customHeight="1" x14ac:dyDescent="0.2">
      <c r="A45" s="67"/>
      <c r="B45" s="27" t="s">
        <v>436</v>
      </c>
      <c r="C45" s="21">
        <v>522</v>
      </c>
      <c r="D45" s="22">
        <v>37903720</v>
      </c>
    </row>
    <row r="46" spans="1:4" ht="15" customHeight="1" x14ac:dyDescent="0.2">
      <c r="A46" s="67"/>
      <c r="B46" s="27" t="s">
        <v>437</v>
      </c>
      <c r="C46" s="21">
        <v>369</v>
      </c>
      <c r="D46" s="22">
        <v>33306019</v>
      </c>
    </row>
    <row r="47" spans="1:4" ht="15" customHeight="1" x14ac:dyDescent="0.2">
      <c r="A47" s="68" t="s">
        <v>148</v>
      </c>
      <c r="B47" s="27" t="s">
        <v>435</v>
      </c>
      <c r="C47" s="21">
        <v>3836</v>
      </c>
      <c r="D47" s="22">
        <v>227329365</v>
      </c>
    </row>
    <row r="48" spans="1:4" ht="15" customHeight="1" x14ac:dyDescent="0.2">
      <c r="A48" s="67"/>
      <c r="B48" s="27" t="s">
        <v>436</v>
      </c>
      <c r="C48" s="21">
        <v>515</v>
      </c>
      <c r="D48" s="22">
        <v>29953855</v>
      </c>
    </row>
    <row r="49" spans="1:4" ht="15" customHeight="1" x14ac:dyDescent="0.2">
      <c r="A49" s="67"/>
      <c r="B49" s="27" t="s">
        <v>437</v>
      </c>
      <c r="C49" s="21">
        <v>523</v>
      </c>
      <c r="D49" s="22">
        <v>38191469</v>
      </c>
    </row>
    <row r="50" spans="1:4" ht="15" customHeight="1" x14ac:dyDescent="0.2">
      <c r="A50" s="68" t="s">
        <v>149</v>
      </c>
      <c r="B50" s="27" t="s">
        <v>435</v>
      </c>
      <c r="C50" s="21">
        <v>3654</v>
      </c>
      <c r="D50" s="22">
        <v>426606737</v>
      </c>
    </row>
    <row r="51" spans="1:4" ht="15" customHeight="1" x14ac:dyDescent="0.2">
      <c r="A51" s="67"/>
      <c r="B51" s="27" t="s">
        <v>436</v>
      </c>
      <c r="C51" s="21">
        <v>448</v>
      </c>
      <c r="D51" s="22">
        <v>36948797</v>
      </c>
    </row>
    <row r="52" spans="1:4" ht="15" customHeight="1" x14ac:dyDescent="0.2">
      <c r="A52" s="67"/>
      <c r="B52" s="27" t="s">
        <v>437</v>
      </c>
      <c r="C52" s="21">
        <v>469</v>
      </c>
      <c r="D52" s="22">
        <v>55395462</v>
      </c>
    </row>
    <row r="53" spans="1:4" ht="15" customHeight="1" x14ac:dyDescent="0.2">
      <c r="A53" s="68" t="s">
        <v>150</v>
      </c>
      <c r="B53" s="27" t="s">
        <v>435</v>
      </c>
      <c r="C53" s="21">
        <v>389</v>
      </c>
      <c r="D53" s="22">
        <v>19522127</v>
      </c>
    </row>
    <row r="54" spans="1:4" ht="15" customHeight="1" x14ac:dyDescent="0.2">
      <c r="A54" s="67"/>
      <c r="B54" s="27" t="s">
        <v>436</v>
      </c>
      <c r="C54" s="21">
        <v>69</v>
      </c>
      <c r="D54" s="22">
        <v>2610428</v>
      </c>
    </row>
    <row r="55" spans="1:4" ht="15" customHeight="1" x14ac:dyDescent="0.2">
      <c r="A55" s="67"/>
      <c r="B55" s="27" t="s">
        <v>437</v>
      </c>
      <c r="C55" s="21">
        <v>78</v>
      </c>
      <c r="D55" s="22">
        <v>4699416</v>
      </c>
    </row>
    <row r="56" spans="1:4" ht="15" customHeight="1" x14ac:dyDescent="0.2">
      <c r="A56" s="68" t="s">
        <v>151</v>
      </c>
      <c r="B56" s="27" t="s">
        <v>435</v>
      </c>
      <c r="C56" s="21">
        <v>647</v>
      </c>
      <c r="D56" s="22">
        <v>42918508</v>
      </c>
    </row>
    <row r="57" spans="1:4" ht="15" customHeight="1" x14ac:dyDescent="0.2">
      <c r="A57" s="67"/>
      <c r="B57" s="27" t="s">
        <v>436</v>
      </c>
      <c r="C57" s="21">
        <v>104</v>
      </c>
      <c r="D57" s="22">
        <v>5994429</v>
      </c>
    </row>
    <row r="58" spans="1:4" ht="15" customHeight="1" x14ac:dyDescent="0.2">
      <c r="A58" s="67"/>
      <c r="B58" s="27" t="s">
        <v>437</v>
      </c>
      <c r="C58" s="21">
        <v>127</v>
      </c>
      <c r="D58" s="22">
        <v>10766728</v>
      </c>
    </row>
    <row r="59" spans="1:4" ht="15" customHeight="1" x14ac:dyDescent="0.2">
      <c r="A59" s="68" t="s">
        <v>152</v>
      </c>
      <c r="B59" s="27" t="s">
        <v>435</v>
      </c>
      <c r="C59" s="21">
        <v>435533</v>
      </c>
      <c r="D59" s="22">
        <v>32918802543</v>
      </c>
    </row>
    <row r="60" spans="1:4" ht="15" customHeight="1" x14ac:dyDescent="0.2">
      <c r="A60" s="67"/>
      <c r="B60" s="27" t="s">
        <v>436</v>
      </c>
      <c r="C60" s="21">
        <v>39766</v>
      </c>
      <c r="D60" s="22">
        <v>3177367217</v>
      </c>
    </row>
    <row r="61" spans="1:4" ht="15" customHeight="1" x14ac:dyDescent="0.2">
      <c r="A61" s="67"/>
      <c r="B61" s="27" t="s">
        <v>437</v>
      </c>
      <c r="C61" s="21">
        <v>26574</v>
      </c>
      <c r="D61" s="22">
        <v>3204554859</v>
      </c>
    </row>
    <row r="62" spans="1:4" ht="15" customHeight="1" x14ac:dyDescent="0.2">
      <c r="A62" s="68" t="s">
        <v>153</v>
      </c>
      <c r="B62" s="27" t="s">
        <v>435</v>
      </c>
      <c r="C62" s="21">
        <v>3704</v>
      </c>
      <c r="D62" s="22">
        <v>180071353</v>
      </c>
    </row>
    <row r="63" spans="1:4" ht="15" customHeight="1" x14ac:dyDescent="0.2">
      <c r="A63" s="67"/>
      <c r="B63" s="27" t="s">
        <v>436</v>
      </c>
      <c r="C63" s="21">
        <v>403</v>
      </c>
      <c r="D63" s="22">
        <v>19405818</v>
      </c>
    </row>
    <row r="64" spans="1:4" ht="15" customHeight="1" x14ac:dyDescent="0.2">
      <c r="A64" s="67"/>
      <c r="B64" s="27" t="s">
        <v>437</v>
      </c>
      <c r="C64" s="21">
        <v>311</v>
      </c>
      <c r="D64" s="22">
        <v>21344974</v>
      </c>
    </row>
    <row r="65" spans="1:4" ht="15" customHeight="1" x14ac:dyDescent="0.2">
      <c r="A65" s="68" t="s">
        <v>154</v>
      </c>
      <c r="B65" s="27" t="s">
        <v>435</v>
      </c>
      <c r="C65" s="21">
        <v>8014</v>
      </c>
      <c r="D65" s="22">
        <v>445741660</v>
      </c>
    </row>
    <row r="66" spans="1:4" ht="15" customHeight="1" x14ac:dyDescent="0.2">
      <c r="A66" s="67"/>
      <c r="B66" s="27" t="s">
        <v>436</v>
      </c>
      <c r="C66" s="21">
        <v>976</v>
      </c>
      <c r="D66" s="22">
        <v>44388837</v>
      </c>
    </row>
    <row r="67" spans="1:4" ht="15" customHeight="1" x14ac:dyDescent="0.2">
      <c r="A67" s="67"/>
      <c r="B67" s="27" t="s">
        <v>437</v>
      </c>
      <c r="C67" s="21">
        <v>952</v>
      </c>
      <c r="D67" s="22">
        <v>68085491</v>
      </c>
    </row>
    <row r="68" spans="1:4" ht="15" customHeight="1" x14ac:dyDescent="0.2">
      <c r="A68" s="68" t="s">
        <v>155</v>
      </c>
      <c r="B68" s="27" t="s">
        <v>435</v>
      </c>
      <c r="C68" s="21">
        <v>6599</v>
      </c>
      <c r="D68" s="22">
        <v>375639863</v>
      </c>
    </row>
    <row r="69" spans="1:4" ht="15" customHeight="1" x14ac:dyDescent="0.2">
      <c r="A69" s="67"/>
      <c r="B69" s="27" t="s">
        <v>436</v>
      </c>
      <c r="C69" s="21">
        <v>857</v>
      </c>
      <c r="D69" s="22">
        <v>52150532</v>
      </c>
    </row>
    <row r="70" spans="1:4" ht="15" customHeight="1" x14ac:dyDescent="0.2">
      <c r="A70" s="67"/>
      <c r="B70" s="27" t="s">
        <v>437</v>
      </c>
      <c r="C70" s="21">
        <v>834</v>
      </c>
      <c r="D70" s="22">
        <v>64586851</v>
      </c>
    </row>
    <row r="71" spans="1:4" ht="15" customHeight="1" x14ac:dyDescent="0.2">
      <c r="A71" s="68" t="s">
        <v>156</v>
      </c>
      <c r="B71" s="27" t="s">
        <v>435</v>
      </c>
      <c r="C71" s="21">
        <v>15897</v>
      </c>
      <c r="D71" s="22">
        <v>2670091518</v>
      </c>
    </row>
    <row r="72" spans="1:4" ht="15" customHeight="1" x14ac:dyDescent="0.2">
      <c r="A72" s="67"/>
      <c r="B72" s="27" t="s">
        <v>436</v>
      </c>
      <c r="C72" s="21">
        <v>1921</v>
      </c>
      <c r="D72" s="22">
        <v>366723224</v>
      </c>
    </row>
    <row r="73" spans="1:4" ht="15" customHeight="1" x14ac:dyDescent="0.2">
      <c r="A73" s="67"/>
      <c r="B73" s="27" t="s">
        <v>437</v>
      </c>
      <c r="C73" s="21">
        <v>1438</v>
      </c>
      <c r="D73" s="22">
        <v>337853623</v>
      </c>
    </row>
    <row r="74" spans="1:4" ht="15" customHeight="1" x14ac:dyDescent="0.2">
      <c r="A74" s="68" t="s">
        <v>157</v>
      </c>
      <c r="B74" s="27" t="s">
        <v>435</v>
      </c>
      <c r="C74" s="21">
        <v>27289</v>
      </c>
      <c r="D74" s="22">
        <v>1828822477</v>
      </c>
    </row>
    <row r="75" spans="1:4" ht="15" customHeight="1" x14ac:dyDescent="0.2">
      <c r="A75" s="67"/>
      <c r="B75" s="27" t="s">
        <v>436</v>
      </c>
      <c r="C75" s="21">
        <v>2242</v>
      </c>
      <c r="D75" s="22">
        <v>136350342</v>
      </c>
    </row>
    <row r="76" spans="1:4" ht="15" customHeight="1" x14ac:dyDescent="0.2">
      <c r="A76" s="67"/>
      <c r="B76" s="27" t="s">
        <v>437</v>
      </c>
      <c r="C76" s="21">
        <v>1468</v>
      </c>
      <c r="D76" s="22">
        <v>119483858</v>
      </c>
    </row>
    <row r="77" spans="1:4" ht="15" customHeight="1" x14ac:dyDescent="0.2">
      <c r="A77" s="68" t="s">
        <v>158</v>
      </c>
      <c r="B77" s="27" t="s">
        <v>435</v>
      </c>
      <c r="C77" s="21">
        <v>10333</v>
      </c>
      <c r="D77" s="22">
        <v>578807672</v>
      </c>
    </row>
    <row r="78" spans="1:4" ht="15" customHeight="1" x14ac:dyDescent="0.2">
      <c r="A78" s="67"/>
      <c r="B78" s="27" t="s">
        <v>436</v>
      </c>
      <c r="C78" s="21">
        <v>999</v>
      </c>
      <c r="D78" s="22">
        <v>48201944</v>
      </c>
    </row>
    <row r="79" spans="1:4" ht="15" customHeight="1" x14ac:dyDescent="0.2">
      <c r="A79" s="67"/>
      <c r="B79" s="27" t="s">
        <v>437</v>
      </c>
      <c r="C79" s="21">
        <v>764</v>
      </c>
      <c r="D79" s="22">
        <v>51163458</v>
      </c>
    </row>
    <row r="80" spans="1:4" ht="15" customHeight="1" x14ac:dyDescent="0.2">
      <c r="A80" s="68" t="s">
        <v>159</v>
      </c>
      <c r="B80" s="27" t="s">
        <v>435</v>
      </c>
      <c r="C80" s="21">
        <v>219005</v>
      </c>
      <c r="D80" s="22">
        <v>16541394570</v>
      </c>
    </row>
    <row r="81" spans="1:4" ht="15" customHeight="1" x14ac:dyDescent="0.2">
      <c r="A81" s="67"/>
      <c r="B81" s="27" t="s">
        <v>436</v>
      </c>
      <c r="C81" s="21">
        <v>13806</v>
      </c>
      <c r="D81" s="22">
        <v>1012071495</v>
      </c>
    </row>
    <row r="82" spans="1:4" ht="15" customHeight="1" x14ac:dyDescent="0.2">
      <c r="A82" s="67"/>
      <c r="B82" s="27" t="s">
        <v>437</v>
      </c>
      <c r="C82" s="21">
        <v>12732</v>
      </c>
      <c r="D82" s="22">
        <v>1400570366</v>
      </c>
    </row>
    <row r="83" spans="1:4" ht="15" customHeight="1" x14ac:dyDescent="0.2">
      <c r="A83" s="68" t="s">
        <v>160</v>
      </c>
      <c r="B83" s="27" t="s">
        <v>435</v>
      </c>
      <c r="C83" s="21">
        <v>10214</v>
      </c>
      <c r="D83" s="22">
        <v>987955476</v>
      </c>
    </row>
    <row r="84" spans="1:4" ht="15" customHeight="1" x14ac:dyDescent="0.2">
      <c r="A84" s="67"/>
      <c r="B84" s="27" t="s">
        <v>436</v>
      </c>
      <c r="C84" s="21">
        <v>1106</v>
      </c>
      <c r="D84" s="22">
        <v>122630364</v>
      </c>
    </row>
    <row r="85" spans="1:4" ht="15" customHeight="1" x14ac:dyDescent="0.2">
      <c r="A85" s="67"/>
      <c r="B85" s="27" t="s">
        <v>437</v>
      </c>
      <c r="C85" s="21">
        <v>1052</v>
      </c>
      <c r="D85" s="22">
        <v>162924781</v>
      </c>
    </row>
    <row r="86" spans="1:4" ht="15" customHeight="1" x14ac:dyDescent="0.2">
      <c r="A86" s="68" t="s">
        <v>161</v>
      </c>
      <c r="B86" s="27" t="s">
        <v>435</v>
      </c>
      <c r="C86" s="21">
        <v>55087</v>
      </c>
      <c r="D86" s="22">
        <v>3752630611</v>
      </c>
    </row>
    <row r="87" spans="1:4" ht="15" customHeight="1" x14ac:dyDescent="0.2">
      <c r="A87" s="67"/>
      <c r="B87" s="27" t="s">
        <v>436</v>
      </c>
      <c r="C87" s="21">
        <v>9299</v>
      </c>
      <c r="D87" s="22">
        <v>703670601</v>
      </c>
    </row>
    <row r="88" spans="1:4" ht="15" customHeight="1" x14ac:dyDescent="0.2">
      <c r="A88" s="67"/>
      <c r="B88" s="27" t="s">
        <v>437</v>
      </c>
      <c r="C88" s="21">
        <v>9868</v>
      </c>
      <c r="D88" s="22">
        <v>1063963720</v>
      </c>
    </row>
    <row r="89" spans="1:4" ht="15" customHeight="1" x14ac:dyDescent="0.2">
      <c r="A89" s="68" t="s">
        <v>162</v>
      </c>
      <c r="B89" s="27" t="s">
        <v>435</v>
      </c>
      <c r="C89" s="21">
        <v>828</v>
      </c>
      <c r="D89" s="22">
        <v>46447511</v>
      </c>
    </row>
    <row r="90" spans="1:4" ht="15" customHeight="1" x14ac:dyDescent="0.2">
      <c r="A90" s="67"/>
      <c r="B90" s="27" t="s">
        <v>436</v>
      </c>
      <c r="C90" s="21">
        <v>153</v>
      </c>
      <c r="D90" s="22">
        <v>9573845</v>
      </c>
    </row>
    <row r="91" spans="1:4" ht="15" customHeight="1" x14ac:dyDescent="0.2">
      <c r="A91" s="67"/>
      <c r="B91" s="27" t="s">
        <v>437</v>
      </c>
      <c r="C91" s="21">
        <v>141</v>
      </c>
      <c r="D91" s="22">
        <v>17731208</v>
      </c>
    </row>
    <row r="92" spans="1:4" ht="15" customHeight="1" x14ac:dyDescent="0.2">
      <c r="A92" s="68" t="s">
        <v>163</v>
      </c>
      <c r="B92" s="27" t="s">
        <v>435</v>
      </c>
      <c r="C92" s="21">
        <v>98366</v>
      </c>
      <c r="D92" s="22">
        <v>6530634758</v>
      </c>
    </row>
    <row r="93" spans="1:4" ht="15" customHeight="1" x14ac:dyDescent="0.2">
      <c r="A93" s="67"/>
      <c r="B93" s="27" t="s">
        <v>436</v>
      </c>
      <c r="C93" s="21">
        <v>10659</v>
      </c>
      <c r="D93" s="22">
        <v>699798079</v>
      </c>
    </row>
    <row r="94" spans="1:4" ht="15" customHeight="1" x14ac:dyDescent="0.2">
      <c r="A94" s="67"/>
      <c r="B94" s="27" t="s">
        <v>437</v>
      </c>
      <c r="C94" s="21">
        <v>7258</v>
      </c>
      <c r="D94" s="22">
        <v>732767366</v>
      </c>
    </row>
    <row r="95" spans="1:4" ht="15" customHeight="1" x14ac:dyDescent="0.2">
      <c r="A95" s="68" t="s">
        <v>164</v>
      </c>
      <c r="B95" s="27" t="s">
        <v>435</v>
      </c>
      <c r="C95" s="21">
        <v>131802</v>
      </c>
      <c r="D95" s="22">
        <v>20308520584</v>
      </c>
    </row>
    <row r="96" spans="1:4" ht="15" customHeight="1" x14ac:dyDescent="0.2">
      <c r="A96" s="67"/>
      <c r="B96" s="27" t="s">
        <v>436</v>
      </c>
      <c r="C96" s="21">
        <v>16656</v>
      </c>
      <c r="D96" s="22">
        <v>2196005631</v>
      </c>
    </row>
    <row r="97" spans="1:4" ht="15" customHeight="1" x14ac:dyDescent="0.2">
      <c r="A97" s="67"/>
      <c r="B97" s="27" t="s">
        <v>437</v>
      </c>
      <c r="C97" s="21">
        <v>13264</v>
      </c>
      <c r="D97" s="22">
        <v>2719074977</v>
      </c>
    </row>
    <row r="98" spans="1:4" ht="15" customHeight="1" x14ac:dyDescent="0.2">
      <c r="A98" s="68" t="s">
        <v>117</v>
      </c>
      <c r="B98" s="27" t="s">
        <v>435</v>
      </c>
      <c r="C98" s="21">
        <v>1265127</v>
      </c>
      <c r="D98" s="22">
        <v>104572891082</v>
      </c>
    </row>
    <row r="99" spans="1:4" ht="15" customHeight="1" x14ac:dyDescent="0.2">
      <c r="A99" s="67"/>
      <c r="B99" s="27" t="s">
        <v>436</v>
      </c>
      <c r="C99" s="21">
        <v>122834</v>
      </c>
      <c r="D99" s="22">
        <v>10258795005</v>
      </c>
    </row>
    <row r="100" spans="1:4" ht="15" customHeight="1" x14ac:dyDescent="0.2">
      <c r="A100" s="67"/>
      <c r="B100" s="27" t="s">
        <v>437</v>
      </c>
      <c r="C100" s="21">
        <v>97795</v>
      </c>
      <c r="D100" s="22">
        <v>12118023039</v>
      </c>
    </row>
    <row r="102" spans="1:4" ht="15" customHeight="1" x14ac:dyDescent="0.2">
      <c r="A102" s="56" t="s">
        <v>66</v>
      </c>
      <c r="B102" s="57"/>
      <c r="C102" s="57"/>
      <c r="D102" s="57"/>
    </row>
    <row r="103" spans="1:4" ht="15" customHeight="1" x14ac:dyDescent="0.2">
      <c r="A103" s="56" t="s">
        <v>97</v>
      </c>
      <c r="B103" s="57"/>
      <c r="C103" s="57"/>
      <c r="D103" s="57"/>
    </row>
    <row r="104" spans="1:4" ht="15" customHeight="1" x14ac:dyDescent="0.2">
      <c r="A104" s="56" t="s">
        <v>165</v>
      </c>
      <c r="B104" s="57"/>
      <c r="C104" s="57"/>
      <c r="D104" s="57"/>
    </row>
  </sheetData>
  <mergeCells count="40">
    <mergeCell ref="A7:B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1:D1"/>
    <mergeCell ref="A2:D2"/>
    <mergeCell ref="A3:D3"/>
    <mergeCell ref="A4:D4"/>
    <mergeCell ref="A5:D5"/>
    <mergeCell ref="A102:D102"/>
    <mergeCell ref="A103:D103"/>
    <mergeCell ref="A104:D104"/>
    <mergeCell ref="A95:A97"/>
    <mergeCell ref="A98:A100"/>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3" width="17.6640625" bestFit="1" customWidth="1"/>
  </cols>
  <sheetData>
    <row r="1" spans="1:43"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1:43"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3" ht="17.100000000000001" customHeight="1" x14ac:dyDescent="0.3">
      <c r="A5" s="65" t="s">
        <v>41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row>
    <row r="7" spans="1:43" ht="30" customHeight="1" x14ac:dyDescent="0.2">
      <c r="A7" s="69" t="s">
        <v>71</v>
      </c>
      <c r="B7" s="69" t="s">
        <v>452</v>
      </c>
      <c r="C7" s="69"/>
      <c r="D7" s="69"/>
      <c r="E7" s="69" t="s">
        <v>453</v>
      </c>
      <c r="F7" s="69"/>
      <c r="G7" s="69"/>
      <c r="H7" s="69" t="s">
        <v>454</v>
      </c>
      <c r="I7" s="69"/>
      <c r="J7" s="69"/>
      <c r="K7" s="69" t="s">
        <v>455</v>
      </c>
      <c r="L7" s="69"/>
      <c r="M7" s="69"/>
      <c r="N7" s="69" t="s">
        <v>456</v>
      </c>
      <c r="O7" s="69"/>
      <c r="P7" s="69"/>
      <c r="Q7" s="69" t="s">
        <v>457</v>
      </c>
      <c r="R7" s="69"/>
      <c r="S7" s="69"/>
      <c r="T7" s="69" t="s">
        <v>458</v>
      </c>
      <c r="U7" s="69"/>
      <c r="V7" s="69"/>
      <c r="W7" s="69" t="s">
        <v>459</v>
      </c>
      <c r="X7" s="69"/>
      <c r="Y7" s="69"/>
      <c r="Z7" s="69" t="s">
        <v>460</v>
      </c>
      <c r="AA7" s="69"/>
      <c r="AB7" s="69"/>
      <c r="AC7" s="69" t="s">
        <v>461</v>
      </c>
      <c r="AD7" s="69"/>
      <c r="AE7" s="69"/>
      <c r="AF7" s="69" t="s">
        <v>462</v>
      </c>
      <c r="AG7" s="69"/>
      <c r="AH7" s="69"/>
      <c r="AI7" s="69" t="s">
        <v>463</v>
      </c>
      <c r="AJ7" s="69"/>
      <c r="AK7" s="69"/>
      <c r="AL7" s="69" t="s">
        <v>464</v>
      </c>
      <c r="AM7" s="69"/>
      <c r="AN7" s="69"/>
      <c r="AO7" s="69" t="s">
        <v>465</v>
      </c>
      <c r="AP7" s="69"/>
      <c r="AQ7" s="69"/>
    </row>
    <row r="8" spans="1:43" ht="30" customHeight="1" x14ac:dyDescent="0.2">
      <c r="A8" s="71"/>
      <c r="B8" s="9" t="s">
        <v>466</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c r="AC8" s="9" t="s">
        <v>466</v>
      </c>
      <c r="AD8" s="9" t="s">
        <v>96</v>
      </c>
      <c r="AE8" s="9" t="s">
        <v>467</v>
      </c>
      <c r="AF8" s="9" t="s">
        <v>466</v>
      </c>
      <c r="AG8" s="9" t="s">
        <v>96</v>
      </c>
      <c r="AH8" s="9" t="s">
        <v>467</v>
      </c>
      <c r="AI8" s="9" t="s">
        <v>466</v>
      </c>
      <c r="AJ8" s="9" t="s">
        <v>96</v>
      </c>
      <c r="AK8" s="9" t="s">
        <v>467</v>
      </c>
      <c r="AL8" s="9" t="s">
        <v>466</v>
      </c>
      <c r="AM8" s="9" t="s">
        <v>96</v>
      </c>
      <c r="AN8" s="9" t="s">
        <v>467</v>
      </c>
      <c r="AO8" s="9" t="s">
        <v>466</v>
      </c>
      <c r="AP8" s="9" t="s">
        <v>96</v>
      </c>
      <c r="AQ8" s="9" t="s">
        <v>467</v>
      </c>
    </row>
    <row r="9" spans="1:43" ht="15" customHeight="1" x14ac:dyDescent="0.2">
      <c r="A9" s="19" t="s">
        <v>434</v>
      </c>
      <c r="B9" s="21">
        <v>12228</v>
      </c>
      <c r="C9" s="22">
        <v>-2872683905</v>
      </c>
      <c r="D9" s="22">
        <v>-234926.72</v>
      </c>
      <c r="E9" s="21">
        <v>4867</v>
      </c>
      <c r="F9" s="22">
        <v>281246356</v>
      </c>
      <c r="G9" s="22">
        <v>57786.39</v>
      </c>
      <c r="H9" s="21">
        <v>5740</v>
      </c>
      <c r="I9" s="22">
        <v>55985231</v>
      </c>
      <c r="J9" s="22">
        <v>9753.52</v>
      </c>
      <c r="K9" s="21">
        <v>3119</v>
      </c>
      <c r="L9" s="22">
        <v>40495349</v>
      </c>
      <c r="M9" s="22">
        <v>12983.44</v>
      </c>
      <c r="N9" s="21">
        <v>329</v>
      </c>
      <c r="O9" s="22">
        <v>1425656</v>
      </c>
      <c r="P9" s="22">
        <v>4333.3</v>
      </c>
      <c r="Q9" s="21">
        <v>22</v>
      </c>
      <c r="R9" s="22">
        <v>402122</v>
      </c>
      <c r="S9" s="22">
        <v>18278.27</v>
      </c>
      <c r="T9" s="21">
        <v>11650</v>
      </c>
      <c r="U9" s="22">
        <v>-1014538826</v>
      </c>
      <c r="V9" s="22">
        <v>-87084.88</v>
      </c>
      <c r="W9" s="21">
        <v>1258</v>
      </c>
      <c r="X9" s="22">
        <v>-27336772</v>
      </c>
      <c r="Y9" s="22">
        <v>-21730.34</v>
      </c>
      <c r="Z9" s="21">
        <v>922</v>
      </c>
      <c r="AA9" s="22">
        <v>19594984</v>
      </c>
      <c r="AB9" s="22">
        <v>21252.69</v>
      </c>
      <c r="AC9" s="21">
        <v>1629</v>
      </c>
      <c r="AD9" s="22">
        <v>32638989</v>
      </c>
      <c r="AE9" s="22">
        <v>20036.21</v>
      </c>
      <c r="AF9" s="21">
        <v>552</v>
      </c>
      <c r="AG9" s="22">
        <v>7248510</v>
      </c>
      <c r="AH9" s="22">
        <v>13131.36</v>
      </c>
      <c r="AI9" s="21">
        <v>22</v>
      </c>
      <c r="AJ9" s="22">
        <v>56361</v>
      </c>
      <c r="AK9" s="22">
        <v>2561.86</v>
      </c>
      <c r="AL9" s="21">
        <v>5239</v>
      </c>
      <c r="AM9" s="22">
        <v>-2265855424</v>
      </c>
      <c r="AN9" s="22">
        <v>-432497.69</v>
      </c>
      <c r="AO9" s="21">
        <v>28</v>
      </c>
      <c r="AP9" s="22">
        <v>-4046409</v>
      </c>
      <c r="AQ9" s="22">
        <v>-144514.60999999999</v>
      </c>
    </row>
    <row r="10" spans="1:43" ht="15" customHeight="1" x14ac:dyDescent="0.2">
      <c r="A10" s="19" t="s">
        <v>438</v>
      </c>
      <c r="B10" s="21">
        <v>76895</v>
      </c>
      <c r="C10" s="22">
        <v>196218320</v>
      </c>
      <c r="D10" s="22">
        <v>2551.77</v>
      </c>
      <c r="E10" s="21">
        <v>54936</v>
      </c>
      <c r="F10" s="22">
        <v>172931058</v>
      </c>
      <c r="G10" s="22">
        <v>3147.86</v>
      </c>
      <c r="H10" s="21">
        <v>12059</v>
      </c>
      <c r="I10" s="22">
        <v>3890150</v>
      </c>
      <c r="J10" s="22">
        <v>322.58999999999997</v>
      </c>
      <c r="K10" s="21">
        <v>5265</v>
      </c>
      <c r="L10" s="22">
        <v>4287370</v>
      </c>
      <c r="M10" s="22">
        <v>814.32</v>
      </c>
      <c r="N10" s="21">
        <v>208</v>
      </c>
      <c r="O10" s="22">
        <v>146568</v>
      </c>
      <c r="P10" s="22">
        <v>704.65</v>
      </c>
      <c r="Q10" s="21">
        <v>53</v>
      </c>
      <c r="R10" s="22">
        <v>171374</v>
      </c>
      <c r="S10" s="22">
        <v>3233.47</v>
      </c>
      <c r="T10" s="21">
        <v>17635</v>
      </c>
      <c r="U10" s="22">
        <v>4587690</v>
      </c>
      <c r="V10" s="22">
        <v>260.14999999999998</v>
      </c>
      <c r="W10" s="21">
        <v>232</v>
      </c>
      <c r="X10" s="22">
        <v>-1385932</v>
      </c>
      <c r="Y10" s="22">
        <v>-5973.84</v>
      </c>
      <c r="Z10" s="21">
        <v>1796</v>
      </c>
      <c r="AA10" s="22">
        <v>5668275</v>
      </c>
      <c r="AB10" s="22">
        <v>3156.06</v>
      </c>
      <c r="AC10" s="21">
        <v>4088</v>
      </c>
      <c r="AD10" s="22">
        <v>12909049</v>
      </c>
      <c r="AE10" s="22">
        <v>3157.79</v>
      </c>
      <c r="AF10" s="21">
        <v>733</v>
      </c>
      <c r="AG10" s="22">
        <v>4761602</v>
      </c>
      <c r="AH10" s="22">
        <v>6496.05</v>
      </c>
      <c r="AI10" s="21">
        <v>130</v>
      </c>
      <c r="AJ10" s="22">
        <v>373879</v>
      </c>
      <c r="AK10" s="22">
        <v>2875.99</v>
      </c>
      <c r="AL10" s="21">
        <v>3168</v>
      </c>
      <c r="AM10" s="22">
        <v>-12101136</v>
      </c>
      <c r="AN10" s="22">
        <v>-3819.8</v>
      </c>
      <c r="AO10" s="21">
        <v>50</v>
      </c>
      <c r="AP10" s="22">
        <v>-21719</v>
      </c>
      <c r="AQ10" s="22">
        <v>-434.38</v>
      </c>
    </row>
    <row r="11" spans="1:43" ht="15" customHeight="1" x14ac:dyDescent="0.2">
      <c r="A11" s="19" t="s">
        <v>439</v>
      </c>
      <c r="B11" s="21">
        <v>84136</v>
      </c>
      <c r="C11" s="22">
        <v>641643354</v>
      </c>
      <c r="D11" s="22">
        <v>7626.26</v>
      </c>
      <c r="E11" s="21">
        <v>70021</v>
      </c>
      <c r="F11" s="22">
        <v>523662695</v>
      </c>
      <c r="G11" s="22">
        <v>7478.65</v>
      </c>
      <c r="H11" s="21">
        <v>9604</v>
      </c>
      <c r="I11" s="22">
        <v>4803816</v>
      </c>
      <c r="J11" s="22">
        <v>500.19</v>
      </c>
      <c r="K11" s="21">
        <v>5221</v>
      </c>
      <c r="L11" s="22">
        <v>6779830</v>
      </c>
      <c r="M11" s="22">
        <v>1298.57</v>
      </c>
      <c r="N11" s="21">
        <v>228</v>
      </c>
      <c r="O11" s="22">
        <v>164655</v>
      </c>
      <c r="P11" s="22">
        <v>722.17</v>
      </c>
      <c r="Q11" s="21">
        <v>102</v>
      </c>
      <c r="R11" s="22">
        <v>715622</v>
      </c>
      <c r="S11" s="22">
        <v>7015.9</v>
      </c>
      <c r="T11" s="21">
        <v>18218</v>
      </c>
      <c r="U11" s="22">
        <v>47426522</v>
      </c>
      <c r="V11" s="22">
        <v>2603.2800000000002</v>
      </c>
      <c r="W11" s="21">
        <v>263</v>
      </c>
      <c r="X11" s="22">
        <v>-1158073</v>
      </c>
      <c r="Y11" s="22">
        <v>-4403.32</v>
      </c>
      <c r="Z11" s="21">
        <v>3082</v>
      </c>
      <c r="AA11" s="22">
        <v>16108095</v>
      </c>
      <c r="AB11" s="22">
        <v>5226.51</v>
      </c>
      <c r="AC11" s="21">
        <v>6230</v>
      </c>
      <c r="AD11" s="22">
        <v>36472297</v>
      </c>
      <c r="AE11" s="22">
        <v>5854.3</v>
      </c>
      <c r="AF11" s="21">
        <v>1621</v>
      </c>
      <c r="AG11" s="22">
        <v>11821875</v>
      </c>
      <c r="AH11" s="22">
        <v>7292.95</v>
      </c>
      <c r="AI11" s="21">
        <v>414</v>
      </c>
      <c r="AJ11" s="22">
        <v>1414769</v>
      </c>
      <c r="AK11" s="22">
        <v>3417.32</v>
      </c>
      <c r="AL11" s="21">
        <v>2953</v>
      </c>
      <c r="AM11" s="22">
        <v>-6659920</v>
      </c>
      <c r="AN11" s="22">
        <v>-2255.31</v>
      </c>
      <c r="AO11" s="21">
        <v>24</v>
      </c>
      <c r="AP11" s="22">
        <v>90960</v>
      </c>
      <c r="AQ11" s="22">
        <v>3790</v>
      </c>
    </row>
    <row r="12" spans="1:43" ht="15" customHeight="1" x14ac:dyDescent="0.2">
      <c r="A12" s="19" t="s">
        <v>440</v>
      </c>
      <c r="B12" s="21">
        <v>86006</v>
      </c>
      <c r="C12" s="22">
        <v>1086028312</v>
      </c>
      <c r="D12" s="22">
        <v>12627.36</v>
      </c>
      <c r="E12" s="21">
        <v>70208</v>
      </c>
      <c r="F12" s="22">
        <v>849070838</v>
      </c>
      <c r="G12" s="22">
        <v>12093.65</v>
      </c>
      <c r="H12" s="21">
        <v>10938</v>
      </c>
      <c r="I12" s="22">
        <v>6479086</v>
      </c>
      <c r="J12" s="22">
        <v>592.35</v>
      </c>
      <c r="K12" s="21">
        <v>5602</v>
      </c>
      <c r="L12" s="22">
        <v>8582503</v>
      </c>
      <c r="M12" s="22">
        <v>1532.04</v>
      </c>
      <c r="N12" s="21">
        <v>303</v>
      </c>
      <c r="O12" s="22">
        <v>239074</v>
      </c>
      <c r="P12" s="22">
        <v>789.02</v>
      </c>
      <c r="Q12" s="21">
        <v>156</v>
      </c>
      <c r="R12" s="22">
        <v>1495166</v>
      </c>
      <c r="S12" s="22">
        <v>9584.4</v>
      </c>
      <c r="T12" s="21">
        <v>21312</v>
      </c>
      <c r="U12" s="22">
        <v>93800283</v>
      </c>
      <c r="V12" s="22">
        <v>4401.29</v>
      </c>
      <c r="W12" s="21">
        <v>299</v>
      </c>
      <c r="X12" s="22">
        <v>1070872</v>
      </c>
      <c r="Y12" s="22">
        <v>3581.51</v>
      </c>
      <c r="Z12" s="21">
        <v>3818</v>
      </c>
      <c r="AA12" s="22">
        <v>26335023</v>
      </c>
      <c r="AB12" s="22">
        <v>6897.6</v>
      </c>
      <c r="AC12" s="21">
        <v>8506</v>
      </c>
      <c r="AD12" s="22">
        <v>74633825</v>
      </c>
      <c r="AE12" s="22">
        <v>8774.26</v>
      </c>
      <c r="AF12" s="21">
        <v>3269</v>
      </c>
      <c r="AG12" s="22">
        <v>29516570</v>
      </c>
      <c r="AH12" s="22">
        <v>9029.24</v>
      </c>
      <c r="AI12" s="21">
        <v>2198</v>
      </c>
      <c r="AJ12" s="22">
        <v>3407537</v>
      </c>
      <c r="AK12" s="22">
        <v>1550.29</v>
      </c>
      <c r="AL12" s="21">
        <v>3382</v>
      </c>
      <c r="AM12" s="22">
        <v>-8744154</v>
      </c>
      <c r="AN12" s="22">
        <v>-2585.5</v>
      </c>
      <c r="AO12" s="21">
        <v>29</v>
      </c>
      <c r="AP12" s="22">
        <v>140507</v>
      </c>
      <c r="AQ12" s="22">
        <v>4845.07</v>
      </c>
    </row>
    <row r="13" spans="1:43" ht="15" customHeight="1" x14ac:dyDescent="0.2">
      <c r="A13" s="19" t="s">
        <v>441</v>
      </c>
      <c r="B13" s="21">
        <v>78209</v>
      </c>
      <c r="C13" s="22">
        <v>1379917862</v>
      </c>
      <c r="D13" s="22">
        <v>17643.98</v>
      </c>
      <c r="E13" s="21">
        <v>65263</v>
      </c>
      <c r="F13" s="22">
        <v>1092737791</v>
      </c>
      <c r="G13" s="22">
        <v>16743.599999999999</v>
      </c>
      <c r="H13" s="21">
        <v>10616</v>
      </c>
      <c r="I13" s="22">
        <v>7003342</v>
      </c>
      <c r="J13" s="22">
        <v>659.7</v>
      </c>
      <c r="K13" s="21">
        <v>5594</v>
      </c>
      <c r="L13" s="22">
        <v>9244000</v>
      </c>
      <c r="M13" s="22">
        <v>1652.48</v>
      </c>
      <c r="N13" s="21">
        <v>370</v>
      </c>
      <c r="O13" s="22">
        <v>319979</v>
      </c>
      <c r="P13" s="22">
        <v>864.81</v>
      </c>
      <c r="Q13" s="21">
        <v>226</v>
      </c>
      <c r="R13" s="22">
        <v>2500477</v>
      </c>
      <c r="S13" s="22">
        <v>11064.06</v>
      </c>
      <c r="T13" s="21">
        <v>19362</v>
      </c>
      <c r="U13" s="22">
        <v>97613360</v>
      </c>
      <c r="V13" s="22">
        <v>5041.49</v>
      </c>
      <c r="W13" s="21">
        <v>291</v>
      </c>
      <c r="X13" s="22">
        <v>99435</v>
      </c>
      <c r="Y13" s="22">
        <v>341.7</v>
      </c>
      <c r="Z13" s="21">
        <v>3660</v>
      </c>
      <c r="AA13" s="22">
        <v>29507014</v>
      </c>
      <c r="AB13" s="22">
        <v>8062.03</v>
      </c>
      <c r="AC13" s="21">
        <v>8513</v>
      </c>
      <c r="AD13" s="22">
        <v>93974245</v>
      </c>
      <c r="AE13" s="22">
        <v>11038.91</v>
      </c>
      <c r="AF13" s="21">
        <v>4122</v>
      </c>
      <c r="AG13" s="22">
        <v>41885706</v>
      </c>
      <c r="AH13" s="22">
        <v>10161.5</v>
      </c>
      <c r="AI13" s="21">
        <v>6305</v>
      </c>
      <c r="AJ13" s="22">
        <v>10275875</v>
      </c>
      <c r="AK13" s="22">
        <v>1629.8</v>
      </c>
      <c r="AL13" s="21">
        <v>3216</v>
      </c>
      <c r="AM13" s="22">
        <v>-5284807</v>
      </c>
      <c r="AN13" s="22">
        <v>-1643.29</v>
      </c>
      <c r="AO13" s="21">
        <v>21</v>
      </c>
      <c r="AP13" s="22">
        <v>38041</v>
      </c>
      <c r="AQ13" s="22">
        <v>1811.48</v>
      </c>
    </row>
    <row r="14" spans="1:43" ht="15" customHeight="1" x14ac:dyDescent="0.2">
      <c r="A14" s="19" t="s">
        <v>442</v>
      </c>
      <c r="B14" s="21">
        <v>74742</v>
      </c>
      <c r="C14" s="22">
        <v>1697343494</v>
      </c>
      <c r="D14" s="22">
        <v>22709.37</v>
      </c>
      <c r="E14" s="21">
        <v>63821</v>
      </c>
      <c r="F14" s="22">
        <v>1374164181</v>
      </c>
      <c r="G14" s="22">
        <v>21531.54</v>
      </c>
      <c r="H14" s="21">
        <v>10528</v>
      </c>
      <c r="I14" s="22">
        <v>7033966</v>
      </c>
      <c r="J14" s="22">
        <v>668.12</v>
      </c>
      <c r="K14" s="21">
        <v>5369</v>
      </c>
      <c r="L14" s="22">
        <v>8926046</v>
      </c>
      <c r="M14" s="22">
        <v>1662.52</v>
      </c>
      <c r="N14" s="21">
        <v>417</v>
      </c>
      <c r="O14" s="22">
        <v>316136</v>
      </c>
      <c r="P14" s="22">
        <v>758.12</v>
      </c>
      <c r="Q14" s="21">
        <v>182</v>
      </c>
      <c r="R14" s="22">
        <v>2399953</v>
      </c>
      <c r="S14" s="22">
        <v>13186.55</v>
      </c>
      <c r="T14" s="21">
        <v>17926</v>
      </c>
      <c r="U14" s="22">
        <v>97932395</v>
      </c>
      <c r="V14" s="22">
        <v>5463.15</v>
      </c>
      <c r="W14" s="21">
        <v>274</v>
      </c>
      <c r="X14" s="22">
        <v>-346673</v>
      </c>
      <c r="Y14" s="22">
        <v>-1265.23</v>
      </c>
      <c r="Z14" s="21">
        <v>3568</v>
      </c>
      <c r="AA14" s="22">
        <v>32623412</v>
      </c>
      <c r="AB14" s="22">
        <v>9143.33</v>
      </c>
      <c r="AC14" s="21">
        <v>8399</v>
      </c>
      <c r="AD14" s="22">
        <v>109688894</v>
      </c>
      <c r="AE14" s="22">
        <v>13059.76</v>
      </c>
      <c r="AF14" s="21">
        <v>4271</v>
      </c>
      <c r="AG14" s="22">
        <v>46822872</v>
      </c>
      <c r="AH14" s="22">
        <v>10962.98</v>
      </c>
      <c r="AI14" s="21">
        <v>8380</v>
      </c>
      <c r="AJ14" s="22">
        <v>22569195</v>
      </c>
      <c r="AK14" s="22">
        <v>2693.22</v>
      </c>
      <c r="AL14" s="21">
        <v>3025</v>
      </c>
      <c r="AM14" s="22">
        <v>-4926340</v>
      </c>
      <c r="AN14" s="22">
        <v>-1628.54</v>
      </c>
      <c r="AO14" s="21">
        <v>16</v>
      </c>
      <c r="AP14" s="22">
        <v>134745</v>
      </c>
      <c r="AQ14" s="22">
        <v>8421.56</v>
      </c>
    </row>
    <row r="15" spans="1:43" ht="15" customHeight="1" x14ac:dyDescent="0.2">
      <c r="A15" s="19" t="s">
        <v>443</v>
      </c>
      <c r="B15" s="21">
        <v>75785</v>
      </c>
      <c r="C15" s="22">
        <v>2101220076</v>
      </c>
      <c r="D15" s="22">
        <v>27726.07</v>
      </c>
      <c r="E15" s="21">
        <v>66233</v>
      </c>
      <c r="F15" s="22">
        <v>1749500983</v>
      </c>
      <c r="G15" s="22">
        <v>26414.34</v>
      </c>
      <c r="H15" s="21">
        <v>10968</v>
      </c>
      <c r="I15" s="22">
        <v>7341877</v>
      </c>
      <c r="J15" s="22">
        <v>669.39</v>
      </c>
      <c r="K15" s="21">
        <v>5640</v>
      </c>
      <c r="L15" s="22">
        <v>10928296</v>
      </c>
      <c r="M15" s="22">
        <v>1937.64</v>
      </c>
      <c r="N15" s="21">
        <v>524</v>
      </c>
      <c r="O15" s="22">
        <v>421571</v>
      </c>
      <c r="P15" s="22">
        <v>804.52</v>
      </c>
      <c r="Q15" s="21">
        <v>181</v>
      </c>
      <c r="R15" s="22">
        <v>2456765</v>
      </c>
      <c r="S15" s="22">
        <v>13573.29</v>
      </c>
      <c r="T15" s="21">
        <v>17440</v>
      </c>
      <c r="U15" s="22">
        <v>93956365</v>
      </c>
      <c r="V15" s="22">
        <v>5387.41</v>
      </c>
      <c r="W15" s="21">
        <v>291</v>
      </c>
      <c r="X15" s="22">
        <v>-236641</v>
      </c>
      <c r="Y15" s="22">
        <v>-813.2</v>
      </c>
      <c r="Z15" s="21">
        <v>3725</v>
      </c>
      <c r="AA15" s="22">
        <v>37155700</v>
      </c>
      <c r="AB15" s="22">
        <v>9974.68</v>
      </c>
      <c r="AC15" s="21">
        <v>8590</v>
      </c>
      <c r="AD15" s="22">
        <v>126460703</v>
      </c>
      <c r="AE15" s="22">
        <v>14721.85</v>
      </c>
      <c r="AF15" s="21">
        <v>3874</v>
      </c>
      <c r="AG15" s="22">
        <v>40954674</v>
      </c>
      <c r="AH15" s="22">
        <v>10571.68</v>
      </c>
      <c r="AI15" s="21">
        <v>8840</v>
      </c>
      <c r="AJ15" s="22">
        <v>36272875</v>
      </c>
      <c r="AK15" s="22">
        <v>4103.2700000000004</v>
      </c>
      <c r="AL15" s="21">
        <v>3112</v>
      </c>
      <c r="AM15" s="22">
        <v>-4080001</v>
      </c>
      <c r="AN15" s="22">
        <v>-1311.05</v>
      </c>
      <c r="AO15" s="21">
        <v>18</v>
      </c>
      <c r="AP15" s="22">
        <v>81878</v>
      </c>
      <c r="AQ15" s="22">
        <v>4548.78</v>
      </c>
    </row>
    <row r="16" spans="1:43" ht="15" customHeight="1" x14ac:dyDescent="0.2">
      <c r="A16" s="19" t="s">
        <v>444</v>
      </c>
      <c r="B16" s="21">
        <v>75892</v>
      </c>
      <c r="C16" s="22">
        <v>2483105258</v>
      </c>
      <c r="D16" s="22">
        <v>32718.93</v>
      </c>
      <c r="E16" s="21">
        <v>67617</v>
      </c>
      <c r="F16" s="22">
        <v>2105429322</v>
      </c>
      <c r="G16" s="22">
        <v>31137.57</v>
      </c>
      <c r="H16" s="21">
        <v>11248</v>
      </c>
      <c r="I16" s="22">
        <v>6418158</v>
      </c>
      <c r="J16" s="22">
        <v>570.6</v>
      </c>
      <c r="K16" s="21">
        <v>5779</v>
      </c>
      <c r="L16" s="22">
        <v>9999274</v>
      </c>
      <c r="M16" s="22">
        <v>1730.28</v>
      </c>
      <c r="N16" s="21">
        <v>720</v>
      </c>
      <c r="O16" s="22">
        <v>562637</v>
      </c>
      <c r="P16" s="22">
        <v>781.44</v>
      </c>
      <c r="Q16" s="21">
        <v>232</v>
      </c>
      <c r="R16" s="22">
        <v>3278529</v>
      </c>
      <c r="S16" s="22">
        <v>14131.59</v>
      </c>
      <c r="T16" s="21">
        <v>16842</v>
      </c>
      <c r="U16" s="22">
        <v>101079750</v>
      </c>
      <c r="V16" s="22">
        <v>6001.65</v>
      </c>
      <c r="W16" s="21">
        <v>321</v>
      </c>
      <c r="X16" s="22">
        <v>86478</v>
      </c>
      <c r="Y16" s="22">
        <v>269.39999999999998</v>
      </c>
      <c r="Z16" s="21">
        <v>3449</v>
      </c>
      <c r="AA16" s="22">
        <v>36810209</v>
      </c>
      <c r="AB16" s="22">
        <v>10672.72</v>
      </c>
      <c r="AC16" s="21">
        <v>8448</v>
      </c>
      <c r="AD16" s="22">
        <v>137228352</v>
      </c>
      <c r="AE16" s="22">
        <v>16243.89</v>
      </c>
      <c r="AF16" s="21">
        <v>3700</v>
      </c>
      <c r="AG16" s="22">
        <v>38083171</v>
      </c>
      <c r="AH16" s="22">
        <v>10292.75</v>
      </c>
      <c r="AI16" s="21">
        <v>8246</v>
      </c>
      <c r="AJ16" s="22">
        <v>47782065</v>
      </c>
      <c r="AK16" s="22">
        <v>5794.57</v>
      </c>
      <c r="AL16" s="21">
        <v>3077</v>
      </c>
      <c r="AM16" s="22">
        <v>-3635575</v>
      </c>
      <c r="AN16" s="22">
        <v>-1181.53</v>
      </c>
      <c r="AO16" s="21">
        <v>16</v>
      </c>
      <c r="AP16" s="22">
        <v>-21901</v>
      </c>
      <c r="AQ16" s="22">
        <v>-1368.81</v>
      </c>
    </row>
    <row r="17" spans="1:43" ht="15" customHeight="1" x14ac:dyDescent="0.2">
      <c r="A17" s="19" t="s">
        <v>445</v>
      </c>
      <c r="B17" s="21">
        <v>70258</v>
      </c>
      <c r="C17" s="22">
        <v>2649206603</v>
      </c>
      <c r="D17" s="22">
        <v>37706.83</v>
      </c>
      <c r="E17" s="21">
        <v>62915</v>
      </c>
      <c r="F17" s="22">
        <v>2256929543</v>
      </c>
      <c r="G17" s="22">
        <v>35872.68</v>
      </c>
      <c r="H17" s="21">
        <v>11318</v>
      </c>
      <c r="I17" s="22">
        <v>7176272</v>
      </c>
      <c r="J17" s="22">
        <v>634.05999999999995</v>
      </c>
      <c r="K17" s="21">
        <v>6063</v>
      </c>
      <c r="L17" s="22">
        <v>11582874</v>
      </c>
      <c r="M17" s="22">
        <v>1910.42</v>
      </c>
      <c r="N17" s="21">
        <v>862</v>
      </c>
      <c r="O17" s="22">
        <v>603768</v>
      </c>
      <c r="P17" s="22">
        <v>700.43</v>
      </c>
      <c r="Q17" s="21">
        <v>215</v>
      </c>
      <c r="R17" s="22">
        <v>3334774</v>
      </c>
      <c r="S17" s="22">
        <v>15510.58</v>
      </c>
      <c r="T17" s="21">
        <v>16631</v>
      </c>
      <c r="U17" s="22">
        <v>101210994</v>
      </c>
      <c r="V17" s="22">
        <v>6085.68</v>
      </c>
      <c r="W17" s="21">
        <v>325</v>
      </c>
      <c r="X17" s="22">
        <v>-382115</v>
      </c>
      <c r="Y17" s="22">
        <v>-1175.74</v>
      </c>
      <c r="Z17" s="21">
        <v>3292</v>
      </c>
      <c r="AA17" s="22">
        <v>36111853</v>
      </c>
      <c r="AB17" s="22">
        <v>10969.58</v>
      </c>
      <c r="AC17" s="21">
        <v>8065</v>
      </c>
      <c r="AD17" s="22">
        <v>143704364</v>
      </c>
      <c r="AE17" s="22">
        <v>17818.27</v>
      </c>
      <c r="AF17" s="21">
        <v>3186</v>
      </c>
      <c r="AG17" s="22">
        <v>31690349</v>
      </c>
      <c r="AH17" s="22">
        <v>9946.75</v>
      </c>
      <c r="AI17" s="21">
        <v>7522</v>
      </c>
      <c r="AJ17" s="22">
        <v>58911316</v>
      </c>
      <c r="AK17" s="22">
        <v>7831.87</v>
      </c>
      <c r="AL17" s="21">
        <v>2810</v>
      </c>
      <c r="AM17" s="22">
        <v>-1735474</v>
      </c>
      <c r="AN17" s="22">
        <v>-617.61</v>
      </c>
      <c r="AO17" s="21" t="s">
        <v>626</v>
      </c>
      <c r="AP17" s="21" t="s">
        <v>626</v>
      </c>
      <c r="AQ17" s="21" t="s">
        <v>626</v>
      </c>
    </row>
    <row r="18" spans="1:43" ht="15" customHeight="1" x14ac:dyDescent="0.2">
      <c r="A18" s="19" t="s">
        <v>446</v>
      </c>
      <c r="B18" s="21">
        <v>62065</v>
      </c>
      <c r="C18" s="22">
        <v>2652146469</v>
      </c>
      <c r="D18" s="22">
        <v>42731.76</v>
      </c>
      <c r="E18" s="21">
        <v>55197</v>
      </c>
      <c r="F18" s="22">
        <v>2226640084</v>
      </c>
      <c r="G18" s="22">
        <v>40339.879999999997</v>
      </c>
      <c r="H18" s="21">
        <v>11104</v>
      </c>
      <c r="I18" s="22">
        <v>7187699</v>
      </c>
      <c r="J18" s="22">
        <v>647.30999999999995</v>
      </c>
      <c r="K18" s="21">
        <v>5890</v>
      </c>
      <c r="L18" s="22">
        <v>10880659</v>
      </c>
      <c r="M18" s="22">
        <v>1847.31</v>
      </c>
      <c r="N18" s="21">
        <v>1019</v>
      </c>
      <c r="O18" s="22">
        <v>739876</v>
      </c>
      <c r="P18" s="22">
        <v>726.08</v>
      </c>
      <c r="Q18" s="21">
        <v>235</v>
      </c>
      <c r="R18" s="22">
        <v>3528431</v>
      </c>
      <c r="S18" s="22">
        <v>15014.6</v>
      </c>
      <c r="T18" s="21">
        <v>15958</v>
      </c>
      <c r="U18" s="22">
        <v>102067650</v>
      </c>
      <c r="V18" s="22">
        <v>6396.02</v>
      </c>
      <c r="W18" s="21">
        <v>283</v>
      </c>
      <c r="X18" s="22">
        <v>-12654</v>
      </c>
      <c r="Y18" s="22">
        <v>-44.71</v>
      </c>
      <c r="Z18" s="21">
        <v>3352</v>
      </c>
      <c r="AA18" s="22">
        <v>39183325</v>
      </c>
      <c r="AB18" s="22">
        <v>11689.54</v>
      </c>
      <c r="AC18" s="21">
        <v>8194</v>
      </c>
      <c r="AD18" s="22">
        <v>162551024</v>
      </c>
      <c r="AE18" s="22">
        <v>19837.810000000001</v>
      </c>
      <c r="AF18" s="21">
        <v>2813</v>
      </c>
      <c r="AG18" s="22">
        <v>28537946</v>
      </c>
      <c r="AH18" s="22">
        <v>10145.02</v>
      </c>
      <c r="AI18" s="21">
        <v>7487</v>
      </c>
      <c r="AJ18" s="22">
        <v>72547492</v>
      </c>
      <c r="AK18" s="22">
        <v>9689.7900000000009</v>
      </c>
      <c r="AL18" s="21">
        <v>2834</v>
      </c>
      <c r="AM18" s="22">
        <v>-1610556</v>
      </c>
      <c r="AN18" s="22">
        <v>-568.29999999999995</v>
      </c>
      <c r="AO18" s="21" t="s">
        <v>626</v>
      </c>
      <c r="AP18" s="21" t="s">
        <v>626</v>
      </c>
      <c r="AQ18" s="21" t="s">
        <v>626</v>
      </c>
    </row>
    <row r="19" spans="1:43" ht="15" customHeight="1" x14ac:dyDescent="0.2">
      <c r="A19" s="19" t="s">
        <v>447</v>
      </c>
      <c r="B19" s="21">
        <v>55613</v>
      </c>
      <c r="C19" s="22">
        <v>2659146483</v>
      </c>
      <c r="D19" s="22">
        <v>47815.199999999997</v>
      </c>
      <c r="E19" s="21">
        <v>49252</v>
      </c>
      <c r="F19" s="22">
        <v>2204646394</v>
      </c>
      <c r="G19" s="22">
        <v>44762.58</v>
      </c>
      <c r="H19" s="21">
        <v>11343</v>
      </c>
      <c r="I19" s="22">
        <v>7353367</v>
      </c>
      <c r="J19" s="22">
        <v>648.27</v>
      </c>
      <c r="K19" s="21">
        <v>6028</v>
      </c>
      <c r="L19" s="22">
        <v>11934154</v>
      </c>
      <c r="M19" s="22">
        <v>1979.79</v>
      </c>
      <c r="N19" s="21">
        <v>1252</v>
      </c>
      <c r="O19" s="22">
        <v>926381</v>
      </c>
      <c r="P19" s="22">
        <v>739.92</v>
      </c>
      <c r="Q19" s="21">
        <v>267</v>
      </c>
      <c r="R19" s="22">
        <v>4694216</v>
      </c>
      <c r="S19" s="22">
        <v>17581.330000000002</v>
      </c>
      <c r="T19" s="21">
        <v>15806</v>
      </c>
      <c r="U19" s="22">
        <v>106032495</v>
      </c>
      <c r="V19" s="22">
        <v>6708.37</v>
      </c>
      <c r="W19" s="21">
        <v>310</v>
      </c>
      <c r="X19" s="22">
        <v>-8479221</v>
      </c>
      <c r="Y19" s="22">
        <v>-27352.33</v>
      </c>
      <c r="Z19" s="21">
        <v>3398</v>
      </c>
      <c r="AA19" s="22">
        <v>44090174</v>
      </c>
      <c r="AB19" s="22">
        <v>12975.33</v>
      </c>
      <c r="AC19" s="21">
        <v>7936</v>
      </c>
      <c r="AD19" s="22">
        <v>168823688</v>
      </c>
      <c r="AE19" s="22">
        <v>21273.15</v>
      </c>
      <c r="AF19" s="21">
        <v>2541</v>
      </c>
      <c r="AG19" s="22">
        <v>26364586</v>
      </c>
      <c r="AH19" s="22">
        <v>10375.67</v>
      </c>
      <c r="AI19" s="21">
        <v>7027</v>
      </c>
      <c r="AJ19" s="22">
        <v>82862358</v>
      </c>
      <c r="AK19" s="22">
        <v>11792</v>
      </c>
      <c r="AL19" s="21">
        <v>2809</v>
      </c>
      <c r="AM19" s="22">
        <v>9928583</v>
      </c>
      <c r="AN19" s="22">
        <v>3534.56</v>
      </c>
      <c r="AO19" s="21">
        <v>11</v>
      </c>
      <c r="AP19" s="22">
        <v>-34904</v>
      </c>
      <c r="AQ19" s="22">
        <v>-3173.09</v>
      </c>
    </row>
    <row r="20" spans="1:43" ht="15" customHeight="1" x14ac:dyDescent="0.2">
      <c r="A20" s="19" t="s">
        <v>113</v>
      </c>
      <c r="B20" s="21">
        <v>223563</v>
      </c>
      <c r="C20" s="22">
        <v>13891967061</v>
      </c>
      <c r="D20" s="22">
        <v>62138.94</v>
      </c>
      <c r="E20" s="21">
        <v>195955</v>
      </c>
      <c r="F20" s="22">
        <v>11221773916</v>
      </c>
      <c r="G20" s="22">
        <v>57267.1</v>
      </c>
      <c r="H20" s="21">
        <v>58650</v>
      </c>
      <c r="I20" s="22">
        <v>44280565</v>
      </c>
      <c r="J20" s="22">
        <v>755</v>
      </c>
      <c r="K20" s="21">
        <v>31552</v>
      </c>
      <c r="L20" s="22">
        <v>70336067</v>
      </c>
      <c r="M20" s="22">
        <v>2229.21</v>
      </c>
      <c r="N20" s="21">
        <v>8055</v>
      </c>
      <c r="O20" s="22">
        <v>5282713</v>
      </c>
      <c r="P20" s="22">
        <v>655.83</v>
      </c>
      <c r="Q20" s="21">
        <v>955</v>
      </c>
      <c r="R20" s="22">
        <v>19261323</v>
      </c>
      <c r="S20" s="22">
        <v>20168.919999999998</v>
      </c>
      <c r="T20" s="21">
        <v>76587</v>
      </c>
      <c r="U20" s="22">
        <v>603892298</v>
      </c>
      <c r="V20" s="22">
        <v>7885.05</v>
      </c>
      <c r="W20" s="21">
        <v>1464</v>
      </c>
      <c r="X20" s="22">
        <v>2336227</v>
      </c>
      <c r="Y20" s="22">
        <v>1595.78</v>
      </c>
      <c r="Z20" s="21">
        <v>16955</v>
      </c>
      <c r="AA20" s="22">
        <v>244516205</v>
      </c>
      <c r="AB20" s="22">
        <v>14421.48</v>
      </c>
      <c r="AC20" s="21">
        <v>38435</v>
      </c>
      <c r="AD20" s="22">
        <v>1018268036</v>
      </c>
      <c r="AE20" s="22">
        <v>26493.25</v>
      </c>
      <c r="AF20" s="21">
        <v>9779</v>
      </c>
      <c r="AG20" s="22">
        <v>98275360</v>
      </c>
      <c r="AH20" s="22">
        <v>10049.629999999999</v>
      </c>
      <c r="AI20" s="21">
        <v>34645</v>
      </c>
      <c r="AJ20" s="22">
        <v>564589669</v>
      </c>
      <c r="AK20" s="22">
        <v>16296.43</v>
      </c>
      <c r="AL20" s="21">
        <v>12055</v>
      </c>
      <c r="AM20" s="22">
        <v>1371239</v>
      </c>
      <c r="AN20" s="22">
        <v>113.75</v>
      </c>
      <c r="AO20" s="21">
        <v>37</v>
      </c>
      <c r="AP20" s="22">
        <v>-2236481</v>
      </c>
      <c r="AQ20" s="22">
        <v>-60445.43</v>
      </c>
    </row>
    <row r="21" spans="1:43" ht="15" customHeight="1" x14ac:dyDescent="0.2">
      <c r="A21" s="19" t="s">
        <v>114</v>
      </c>
      <c r="B21" s="21">
        <v>153753</v>
      </c>
      <c r="C21" s="22">
        <v>13428811219</v>
      </c>
      <c r="D21" s="22">
        <v>87340.160000000003</v>
      </c>
      <c r="E21" s="21">
        <v>134745</v>
      </c>
      <c r="F21" s="22">
        <v>10542637974</v>
      </c>
      <c r="G21" s="22">
        <v>78241.399999999994</v>
      </c>
      <c r="H21" s="21">
        <v>53859</v>
      </c>
      <c r="I21" s="22">
        <v>45369202</v>
      </c>
      <c r="J21" s="22">
        <v>842.37</v>
      </c>
      <c r="K21" s="21">
        <v>29991</v>
      </c>
      <c r="L21" s="22">
        <v>81814481</v>
      </c>
      <c r="M21" s="22">
        <v>2727.97</v>
      </c>
      <c r="N21" s="21">
        <v>8834</v>
      </c>
      <c r="O21" s="22">
        <v>6477195</v>
      </c>
      <c r="P21" s="22">
        <v>733.21</v>
      </c>
      <c r="Q21" s="21">
        <v>408</v>
      </c>
      <c r="R21" s="22">
        <v>10800440</v>
      </c>
      <c r="S21" s="22">
        <v>26471.67</v>
      </c>
      <c r="T21" s="21">
        <v>65848</v>
      </c>
      <c r="U21" s="22">
        <v>717654438</v>
      </c>
      <c r="V21" s="22">
        <v>10898.65</v>
      </c>
      <c r="W21" s="21">
        <v>1405</v>
      </c>
      <c r="X21" s="22">
        <v>2367071</v>
      </c>
      <c r="Y21" s="22">
        <v>1684.75</v>
      </c>
      <c r="Z21" s="21">
        <v>15525</v>
      </c>
      <c r="AA21" s="22">
        <v>290395429</v>
      </c>
      <c r="AB21" s="22">
        <v>18705.02</v>
      </c>
      <c r="AC21" s="21">
        <v>32295</v>
      </c>
      <c r="AD21" s="22">
        <v>1059447682</v>
      </c>
      <c r="AE21" s="22">
        <v>32805.32</v>
      </c>
      <c r="AF21" s="21">
        <v>6360</v>
      </c>
      <c r="AG21" s="22">
        <v>61232295</v>
      </c>
      <c r="AH21" s="22">
        <v>9627.7199999999993</v>
      </c>
      <c r="AI21" s="21">
        <v>27640</v>
      </c>
      <c r="AJ21" s="22">
        <v>608479114</v>
      </c>
      <c r="AK21" s="22">
        <v>22014.44</v>
      </c>
      <c r="AL21" s="21">
        <v>9896</v>
      </c>
      <c r="AM21" s="22">
        <v>1706757</v>
      </c>
      <c r="AN21" s="22">
        <v>172.47</v>
      </c>
      <c r="AO21" s="21">
        <v>35</v>
      </c>
      <c r="AP21" s="22">
        <v>414467</v>
      </c>
      <c r="AQ21" s="22">
        <v>11841.91</v>
      </c>
    </row>
    <row r="22" spans="1:43" ht="15" customHeight="1" x14ac:dyDescent="0.2">
      <c r="A22" s="19" t="s">
        <v>115</v>
      </c>
      <c r="B22" s="21">
        <v>278107</v>
      </c>
      <c r="C22" s="22">
        <v>40798000742</v>
      </c>
      <c r="D22" s="22">
        <v>146698.94</v>
      </c>
      <c r="E22" s="21">
        <v>247791</v>
      </c>
      <c r="F22" s="22">
        <v>30785838729</v>
      </c>
      <c r="G22" s="22">
        <v>124241.15</v>
      </c>
      <c r="H22" s="21">
        <v>136726</v>
      </c>
      <c r="I22" s="22">
        <v>176750133</v>
      </c>
      <c r="J22" s="22">
        <v>1292.73</v>
      </c>
      <c r="K22" s="21">
        <v>87314</v>
      </c>
      <c r="L22" s="22">
        <v>400192618</v>
      </c>
      <c r="M22" s="22">
        <v>4583.37</v>
      </c>
      <c r="N22" s="21">
        <v>22698</v>
      </c>
      <c r="O22" s="22">
        <v>17342416</v>
      </c>
      <c r="P22" s="22">
        <v>764.05</v>
      </c>
      <c r="Q22" s="21">
        <v>407</v>
      </c>
      <c r="R22" s="22">
        <v>21504791</v>
      </c>
      <c r="S22" s="22">
        <v>52837.32</v>
      </c>
      <c r="T22" s="21">
        <v>158981</v>
      </c>
      <c r="U22" s="22">
        <v>4146736286</v>
      </c>
      <c r="V22" s="22">
        <v>26083.22</v>
      </c>
      <c r="W22" s="21">
        <v>4967</v>
      </c>
      <c r="X22" s="22">
        <v>20037581</v>
      </c>
      <c r="Y22" s="22">
        <v>4034.14</v>
      </c>
      <c r="Z22" s="21">
        <v>34966</v>
      </c>
      <c r="AA22" s="22">
        <v>1135729207</v>
      </c>
      <c r="AB22" s="22">
        <v>32480.959999999999</v>
      </c>
      <c r="AC22" s="21">
        <v>63205</v>
      </c>
      <c r="AD22" s="22">
        <v>2694577178</v>
      </c>
      <c r="AE22" s="22">
        <v>42632.34</v>
      </c>
      <c r="AF22" s="21">
        <v>8498</v>
      </c>
      <c r="AG22" s="22">
        <v>83362249</v>
      </c>
      <c r="AH22" s="22">
        <v>9809.6299999999992</v>
      </c>
      <c r="AI22" s="21">
        <v>46996</v>
      </c>
      <c r="AJ22" s="22">
        <v>1291674399</v>
      </c>
      <c r="AK22" s="22">
        <v>27484.77</v>
      </c>
      <c r="AL22" s="21">
        <v>22278</v>
      </c>
      <c r="AM22" s="22">
        <v>39731699</v>
      </c>
      <c r="AN22" s="22">
        <v>1783.45</v>
      </c>
      <c r="AO22" s="21">
        <v>75</v>
      </c>
      <c r="AP22" s="22">
        <v>-15499801</v>
      </c>
      <c r="AQ22" s="22">
        <v>-206664.01</v>
      </c>
    </row>
    <row r="23" spans="1:43" ht="15" customHeight="1" x14ac:dyDescent="0.2">
      <c r="A23" s="19" t="s">
        <v>448</v>
      </c>
      <c r="B23" s="21">
        <v>43243</v>
      </c>
      <c r="C23" s="22">
        <v>14679153783</v>
      </c>
      <c r="D23" s="22">
        <v>339457.34</v>
      </c>
      <c r="E23" s="21">
        <v>38017</v>
      </c>
      <c r="F23" s="22">
        <v>8768242511</v>
      </c>
      <c r="G23" s="22">
        <v>230640.04</v>
      </c>
      <c r="H23" s="21">
        <v>31819</v>
      </c>
      <c r="I23" s="22">
        <v>122309478</v>
      </c>
      <c r="J23" s="22">
        <v>3843.91</v>
      </c>
      <c r="K23" s="21">
        <v>24328</v>
      </c>
      <c r="L23" s="22">
        <v>307766761</v>
      </c>
      <c r="M23" s="22">
        <v>12650.72</v>
      </c>
      <c r="N23" s="21">
        <v>1727</v>
      </c>
      <c r="O23" s="22">
        <v>3304668</v>
      </c>
      <c r="P23" s="22">
        <v>1913.53</v>
      </c>
      <c r="Q23" s="21">
        <v>50</v>
      </c>
      <c r="R23" s="22">
        <v>4927463</v>
      </c>
      <c r="S23" s="22">
        <v>98549.26</v>
      </c>
      <c r="T23" s="21">
        <v>36696</v>
      </c>
      <c r="U23" s="22">
        <v>4260951932</v>
      </c>
      <c r="V23" s="22">
        <v>116114.89</v>
      </c>
      <c r="W23" s="21">
        <v>2578</v>
      </c>
      <c r="X23" s="22">
        <v>18156972</v>
      </c>
      <c r="Y23" s="22">
        <v>7043.05</v>
      </c>
      <c r="Z23" s="21">
        <v>6760</v>
      </c>
      <c r="AA23" s="22">
        <v>433032650</v>
      </c>
      <c r="AB23" s="22">
        <v>64058.080000000002</v>
      </c>
      <c r="AC23" s="21">
        <v>8551</v>
      </c>
      <c r="AD23" s="22">
        <v>512005416</v>
      </c>
      <c r="AE23" s="22">
        <v>59876.67</v>
      </c>
      <c r="AF23" s="21">
        <v>786</v>
      </c>
      <c r="AG23" s="22">
        <v>8584556</v>
      </c>
      <c r="AH23" s="22">
        <v>10921.83</v>
      </c>
      <c r="AI23" s="21">
        <v>6931</v>
      </c>
      <c r="AJ23" s="22">
        <v>212216102</v>
      </c>
      <c r="AK23" s="22">
        <v>30618.400000000001</v>
      </c>
      <c r="AL23" s="21">
        <v>5280</v>
      </c>
      <c r="AM23" s="22">
        <v>27620730</v>
      </c>
      <c r="AN23" s="22">
        <v>5231.2</v>
      </c>
      <c r="AO23" s="21" t="s">
        <v>626</v>
      </c>
      <c r="AP23" s="21" t="s">
        <v>626</v>
      </c>
      <c r="AQ23" s="21" t="s">
        <v>626</v>
      </c>
    </row>
    <row r="24" spans="1:43" ht="15" customHeight="1" x14ac:dyDescent="0.2">
      <c r="A24" s="19" t="s">
        <v>449</v>
      </c>
      <c r="B24" s="21">
        <v>12499</v>
      </c>
      <c r="C24" s="22">
        <v>8518545765</v>
      </c>
      <c r="D24" s="22">
        <v>681538.18</v>
      </c>
      <c r="E24" s="21">
        <v>10707</v>
      </c>
      <c r="F24" s="22">
        <v>3933267875</v>
      </c>
      <c r="G24" s="22">
        <v>367354.8</v>
      </c>
      <c r="H24" s="21">
        <v>10827</v>
      </c>
      <c r="I24" s="22">
        <v>101514612</v>
      </c>
      <c r="J24" s="22">
        <v>9376.06</v>
      </c>
      <c r="K24" s="21">
        <v>8564</v>
      </c>
      <c r="L24" s="22">
        <v>258001058</v>
      </c>
      <c r="M24" s="22">
        <v>30126.23</v>
      </c>
      <c r="N24" s="21">
        <v>475</v>
      </c>
      <c r="O24" s="22">
        <v>1835060</v>
      </c>
      <c r="P24" s="22">
        <v>3863.28</v>
      </c>
      <c r="Q24" s="21">
        <v>19</v>
      </c>
      <c r="R24" s="22">
        <v>4194835</v>
      </c>
      <c r="S24" s="22">
        <v>220780.79</v>
      </c>
      <c r="T24" s="21">
        <v>11815</v>
      </c>
      <c r="U24" s="22">
        <v>3866504537</v>
      </c>
      <c r="V24" s="22">
        <v>327253.88</v>
      </c>
      <c r="W24" s="21">
        <v>1573</v>
      </c>
      <c r="X24" s="22">
        <v>21344469</v>
      </c>
      <c r="Y24" s="22">
        <v>13569.27</v>
      </c>
      <c r="Z24" s="21">
        <v>1802</v>
      </c>
      <c r="AA24" s="22">
        <v>140997682</v>
      </c>
      <c r="AB24" s="22">
        <v>78245.11</v>
      </c>
      <c r="AC24" s="21">
        <v>1888</v>
      </c>
      <c r="AD24" s="22">
        <v>112582802</v>
      </c>
      <c r="AE24" s="22">
        <v>59630.720000000001</v>
      </c>
      <c r="AF24" s="21">
        <v>178</v>
      </c>
      <c r="AG24" s="22">
        <v>1958774</v>
      </c>
      <c r="AH24" s="22">
        <v>11004.35</v>
      </c>
      <c r="AI24" s="21">
        <v>2031</v>
      </c>
      <c r="AJ24" s="22">
        <v>65035424</v>
      </c>
      <c r="AK24" s="22">
        <v>32021.38</v>
      </c>
      <c r="AL24" s="21">
        <v>2011</v>
      </c>
      <c r="AM24" s="22">
        <v>11070831</v>
      </c>
      <c r="AN24" s="22">
        <v>5505.14</v>
      </c>
      <c r="AO24" s="21">
        <v>10</v>
      </c>
      <c r="AP24" s="22">
        <v>236859</v>
      </c>
      <c r="AQ24" s="22">
        <v>23685.9</v>
      </c>
    </row>
    <row r="25" spans="1:43" ht="15" customHeight="1" x14ac:dyDescent="0.2">
      <c r="A25" s="19" t="s">
        <v>450</v>
      </c>
      <c r="B25" s="21">
        <v>6612</v>
      </c>
      <c r="C25" s="22">
        <v>21969057847</v>
      </c>
      <c r="D25" s="22">
        <v>3322604.03</v>
      </c>
      <c r="E25" s="21">
        <v>5525</v>
      </c>
      <c r="F25" s="22">
        <v>5354832184</v>
      </c>
      <c r="G25" s="22">
        <v>969200.4</v>
      </c>
      <c r="H25" s="21">
        <v>6230</v>
      </c>
      <c r="I25" s="22">
        <v>341355891</v>
      </c>
      <c r="J25" s="22">
        <v>54792.28</v>
      </c>
      <c r="K25" s="21">
        <v>5202</v>
      </c>
      <c r="L25" s="22">
        <v>721515637</v>
      </c>
      <c r="M25" s="22">
        <v>138699.66</v>
      </c>
      <c r="N25" s="21">
        <v>230</v>
      </c>
      <c r="O25" s="22">
        <v>3571959</v>
      </c>
      <c r="P25" s="22">
        <v>15530.26</v>
      </c>
      <c r="Q25" s="21" t="s">
        <v>626</v>
      </c>
      <c r="R25" s="22" t="s">
        <v>626</v>
      </c>
      <c r="S25" s="22" t="s">
        <v>626</v>
      </c>
      <c r="T25" s="21">
        <v>6501</v>
      </c>
      <c r="U25" s="22">
        <v>15169978587</v>
      </c>
      <c r="V25" s="22">
        <v>2333483.86</v>
      </c>
      <c r="W25" s="21">
        <v>1544</v>
      </c>
      <c r="X25" s="22">
        <v>89666546</v>
      </c>
      <c r="Y25" s="22">
        <v>58074.19</v>
      </c>
      <c r="Z25" s="21">
        <v>786</v>
      </c>
      <c r="AA25" s="22">
        <v>104851780</v>
      </c>
      <c r="AB25" s="22">
        <v>133399.21</v>
      </c>
      <c r="AC25" s="21">
        <v>831</v>
      </c>
      <c r="AD25" s="22">
        <v>65796095</v>
      </c>
      <c r="AE25" s="22">
        <v>79177.009999999995</v>
      </c>
      <c r="AF25" s="21">
        <v>53</v>
      </c>
      <c r="AG25" s="22">
        <v>586814</v>
      </c>
      <c r="AH25" s="22">
        <v>11071.96</v>
      </c>
      <c r="AI25" s="21">
        <v>1062</v>
      </c>
      <c r="AJ25" s="22">
        <v>35967034</v>
      </c>
      <c r="AK25" s="22">
        <v>33867.26</v>
      </c>
      <c r="AL25" s="21">
        <v>1575</v>
      </c>
      <c r="AM25" s="22">
        <v>79156503</v>
      </c>
      <c r="AN25" s="22">
        <v>50258.1</v>
      </c>
      <c r="AO25" s="21" t="s">
        <v>626</v>
      </c>
      <c r="AP25" s="21" t="s">
        <v>626</v>
      </c>
      <c r="AQ25" s="21" t="s">
        <v>626</v>
      </c>
    </row>
    <row r="26" spans="1:43" ht="15" customHeight="1" x14ac:dyDescent="0.2">
      <c r="A26" s="20" t="s">
        <v>117</v>
      </c>
      <c r="B26" s="21">
        <v>1469606</v>
      </c>
      <c r="C26" s="22">
        <v>127958828743</v>
      </c>
      <c r="D26" s="22">
        <v>87070.16</v>
      </c>
      <c r="E26" s="21">
        <v>1263070</v>
      </c>
      <c r="F26" s="22">
        <v>85443552434</v>
      </c>
      <c r="G26" s="22">
        <v>67647.520000000004</v>
      </c>
      <c r="H26" s="21">
        <v>413577</v>
      </c>
      <c r="I26" s="22">
        <v>952252845</v>
      </c>
      <c r="J26" s="22">
        <v>2302.48</v>
      </c>
      <c r="K26" s="21">
        <v>246521</v>
      </c>
      <c r="L26" s="22">
        <v>1973266977</v>
      </c>
      <c r="M26" s="22">
        <v>8004.46</v>
      </c>
      <c r="N26" s="21">
        <v>48251</v>
      </c>
      <c r="O26" s="22">
        <v>43680312</v>
      </c>
      <c r="P26" s="22">
        <v>905.27</v>
      </c>
      <c r="Q26" s="21">
        <v>3710</v>
      </c>
      <c r="R26" s="22">
        <v>85666281</v>
      </c>
      <c r="S26" s="54">
        <v>23090.64177897574</v>
      </c>
      <c r="T26" s="21">
        <v>545208</v>
      </c>
      <c r="U26" s="22">
        <v>28596886756</v>
      </c>
      <c r="V26" s="22">
        <v>52451.33</v>
      </c>
      <c r="W26" s="21">
        <v>17678</v>
      </c>
      <c r="X26" s="22">
        <v>115827570</v>
      </c>
      <c r="Y26" s="22">
        <v>6552.07</v>
      </c>
      <c r="Z26" s="21">
        <v>110856</v>
      </c>
      <c r="AA26" s="22">
        <v>2672711017</v>
      </c>
      <c r="AB26" s="22">
        <v>24109.759999999998</v>
      </c>
      <c r="AC26" s="21">
        <v>223803</v>
      </c>
      <c r="AD26" s="22">
        <v>6561762639</v>
      </c>
      <c r="AE26" s="22">
        <v>29319.37</v>
      </c>
      <c r="AF26" s="21">
        <v>56336</v>
      </c>
      <c r="AG26" s="22">
        <v>561687909</v>
      </c>
      <c r="AH26" s="22">
        <v>9970.32</v>
      </c>
      <c r="AI26" s="21">
        <v>175876</v>
      </c>
      <c r="AJ26" s="22">
        <v>3114435464</v>
      </c>
      <c r="AK26" s="22">
        <v>17708.13</v>
      </c>
      <c r="AL26" s="21">
        <v>88720</v>
      </c>
      <c r="AM26" s="22">
        <v>-2144047045</v>
      </c>
      <c r="AN26" s="22">
        <v>-24166.45</v>
      </c>
      <c r="AO26" s="21">
        <v>398</v>
      </c>
      <c r="AP26" s="22">
        <v>-19824134</v>
      </c>
      <c r="AQ26" s="22">
        <v>-49809.38</v>
      </c>
    </row>
    <row r="28" spans="1:43"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1:43"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sheetData>
  <mergeCells count="23">
    <mergeCell ref="W7:Y7"/>
    <mergeCell ref="Z7:AB7"/>
    <mergeCell ref="A7:A8"/>
    <mergeCell ref="B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0"/>
  <sheetViews>
    <sheetView zoomScaleNormal="100" workbookViewId="0">
      <pane ySplit="8" topLeftCell="A9" activePane="bottomLeft" state="frozen"/>
      <selection pane="bottomLeft" sqref="A1:V1"/>
    </sheetView>
  </sheetViews>
  <sheetFormatPr defaultColWidth="12" defaultRowHeight="12.95" customHeight="1" x14ac:dyDescent="0.2"/>
  <cols>
    <col min="1" max="1" width="25.6640625" bestFit="1" customWidth="1"/>
    <col min="2" max="22" width="17.6640625" bestFit="1" customWidth="1"/>
  </cols>
  <sheetData>
    <row r="1" spans="1:22"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row>
    <row r="2" spans="1:22"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row>
    <row r="3" spans="1:22"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row>
    <row r="4" spans="1:22"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row>
    <row r="5" spans="1:22" ht="17.100000000000001" customHeight="1" x14ac:dyDescent="0.3">
      <c r="A5" s="65" t="s">
        <v>43</v>
      </c>
      <c r="B5" s="57"/>
      <c r="C5" s="57"/>
      <c r="D5" s="57"/>
      <c r="E5" s="57"/>
      <c r="F5" s="57"/>
      <c r="G5" s="57"/>
      <c r="H5" s="57"/>
      <c r="I5" s="57"/>
      <c r="J5" s="57"/>
      <c r="K5" s="57"/>
      <c r="L5" s="57"/>
      <c r="M5" s="57"/>
      <c r="N5" s="57"/>
      <c r="O5" s="57"/>
      <c r="P5" s="57"/>
      <c r="Q5" s="57"/>
      <c r="R5" s="57"/>
      <c r="S5" s="57"/>
      <c r="T5" s="57"/>
      <c r="U5" s="57"/>
      <c r="V5" s="57"/>
    </row>
    <row r="7" spans="1:22" ht="30" customHeight="1" x14ac:dyDescent="0.2">
      <c r="A7" s="69" t="s">
        <v>71</v>
      </c>
      <c r="B7" s="69" t="s">
        <v>452</v>
      </c>
      <c r="C7" s="69"/>
      <c r="D7" s="69"/>
      <c r="E7" s="69" t="s">
        <v>468</v>
      </c>
      <c r="F7" s="69"/>
      <c r="G7" s="69"/>
      <c r="H7" s="69" t="s">
        <v>469</v>
      </c>
      <c r="I7" s="69"/>
      <c r="J7" s="69"/>
      <c r="K7" s="69" t="s">
        <v>470</v>
      </c>
      <c r="L7" s="69"/>
      <c r="M7" s="69"/>
      <c r="N7" s="69" t="s">
        <v>471</v>
      </c>
      <c r="O7" s="69"/>
      <c r="P7" s="69"/>
      <c r="Q7" s="69" t="s">
        <v>472</v>
      </c>
      <c r="R7" s="69"/>
      <c r="S7" s="69"/>
      <c r="T7" s="69" t="s">
        <v>473</v>
      </c>
      <c r="U7" s="69"/>
      <c r="V7" s="69"/>
    </row>
    <row r="8" spans="1:22" ht="30" customHeight="1" x14ac:dyDescent="0.2">
      <c r="A8" s="71"/>
      <c r="B8" s="9" t="s">
        <v>466</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row>
    <row r="9" spans="1:22" ht="15" customHeight="1" x14ac:dyDescent="0.2">
      <c r="A9" s="19" t="s">
        <v>434</v>
      </c>
      <c r="B9" s="21">
        <v>12228</v>
      </c>
      <c r="C9" s="22">
        <v>-2872683905</v>
      </c>
      <c r="D9" s="22">
        <v>-234926.72</v>
      </c>
      <c r="E9" s="21">
        <v>623</v>
      </c>
      <c r="F9" s="22">
        <v>13468080</v>
      </c>
      <c r="G9" s="22">
        <v>21618.11</v>
      </c>
      <c r="H9" s="21">
        <v>2772</v>
      </c>
      <c r="I9" s="22">
        <v>25770067</v>
      </c>
      <c r="J9" s="22">
        <v>9296.56</v>
      </c>
      <c r="K9" s="21">
        <v>1075</v>
      </c>
      <c r="L9" s="22">
        <v>25983196</v>
      </c>
      <c r="M9" s="22">
        <v>24170.41</v>
      </c>
      <c r="N9" s="21">
        <v>2052</v>
      </c>
      <c r="O9" s="22">
        <v>82376028</v>
      </c>
      <c r="P9" s="22">
        <v>40144.26</v>
      </c>
      <c r="Q9" s="21">
        <v>8148</v>
      </c>
      <c r="R9" s="22">
        <v>184104674</v>
      </c>
      <c r="S9" s="22">
        <v>22595.08</v>
      </c>
      <c r="T9" s="21">
        <v>633</v>
      </c>
      <c r="U9" s="22">
        <v>1094156065</v>
      </c>
      <c r="V9" s="22">
        <v>1728524.59</v>
      </c>
    </row>
    <row r="10" spans="1:22" ht="15" customHeight="1" x14ac:dyDescent="0.2">
      <c r="A10" s="19" t="s">
        <v>438</v>
      </c>
      <c r="B10" s="21">
        <v>76895</v>
      </c>
      <c r="C10" s="22">
        <v>196218320</v>
      </c>
      <c r="D10" s="22">
        <v>2551.77</v>
      </c>
      <c r="E10" s="21">
        <v>469</v>
      </c>
      <c r="F10" s="22">
        <v>1030950</v>
      </c>
      <c r="G10" s="22">
        <v>2198.19</v>
      </c>
      <c r="H10" s="21">
        <v>4715</v>
      </c>
      <c r="I10" s="22">
        <v>2597753</v>
      </c>
      <c r="J10" s="22">
        <v>550.96</v>
      </c>
      <c r="K10" s="21">
        <v>1970</v>
      </c>
      <c r="L10" s="22">
        <v>10899214</v>
      </c>
      <c r="M10" s="22">
        <v>5532.6</v>
      </c>
      <c r="N10" s="21">
        <v>4589</v>
      </c>
      <c r="O10" s="22">
        <v>47472583</v>
      </c>
      <c r="P10" s="22">
        <v>10344.86</v>
      </c>
      <c r="Q10" s="21">
        <v>11923</v>
      </c>
      <c r="R10" s="22">
        <v>247736105</v>
      </c>
      <c r="S10" s="22">
        <v>20778</v>
      </c>
      <c r="T10" s="21">
        <v>52</v>
      </c>
      <c r="U10" s="22">
        <v>611006</v>
      </c>
      <c r="V10" s="22">
        <v>11750.12</v>
      </c>
    </row>
    <row r="11" spans="1:22" ht="15" customHeight="1" x14ac:dyDescent="0.2">
      <c r="A11" s="19" t="s">
        <v>439</v>
      </c>
      <c r="B11" s="21">
        <v>84136</v>
      </c>
      <c r="C11" s="22">
        <v>641643354</v>
      </c>
      <c r="D11" s="22">
        <v>7626.26</v>
      </c>
      <c r="E11" s="21">
        <v>556</v>
      </c>
      <c r="F11" s="22">
        <v>968534</v>
      </c>
      <c r="G11" s="22">
        <v>1741.97</v>
      </c>
      <c r="H11" s="21">
        <v>4776</v>
      </c>
      <c r="I11" s="22">
        <v>4089954</v>
      </c>
      <c r="J11" s="22">
        <v>856.36</v>
      </c>
      <c r="K11" s="21">
        <v>3242</v>
      </c>
      <c r="L11" s="22">
        <v>21687968</v>
      </c>
      <c r="M11" s="22">
        <v>6689.69</v>
      </c>
      <c r="N11" s="21">
        <v>6557</v>
      </c>
      <c r="O11" s="22">
        <v>66303210</v>
      </c>
      <c r="P11" s="22">
        <v>10111.82</v>
      </c>
      <c r="Q11" s="21">
        <v>11445</v>
      </c>
      <c r="R11" s="22">
        <v>246388832</v>
      </c>
      <c r="S11" s="22">
        <v>21528.080000000002</v>
      </c>
      <c r="T11" s="21">
        <v>49</v>
      </c>
      <c r="U11" s="22">
        <v>686398</v>
      </c>
      <c r="V11" s="22">
        <v>14008.12</v>
      </c>
    </row>
    <row r="12" spans="1:22" ht="15" customHeight="1" x14ac:dyDescent="0.2">
      <c r="A12" s="19" t="s">
        <v>440</v>
      </c>
      <c r="B12" s="21">
        <v>86006</v>
      </c>
      <c r="C12" s="22">
        <v>1086028312</v>
      </c>
      <c r="D12" s="22">
        <v>12627.36</v>
      </c>
      <c r="E12" s="21">
        <v>631</v>
      </c>
      <c r="F12" s="22">
        <v>1277371</v>
      </c>
      <c r="G12" s="22">
        <v>2024.36</v>
      </c>
      <c r="H12" s="21">
        <v>5127</v>
      </c>
      <c r="I12" s="22">
        <v>5132670</v>
      </c>
      <c r="J12" s="22">
        <v>1001.11</v>
      </c>
      <c r="K12" s="21">
        <v>4006</v>
      </c>
      <c r="L12" s="22">
        <v>31937630</v>
      </c>
      <c r="M12" s="22">
        <v>7972.45</v>
      </c>
      <c r="N12" s="21">
        <v>8935</v>
      </c>
      <c r="O12" s="22">
        <v>111738061</v>
      </c>
      <c r="P12" s="22">
        <v>12505.66</v>
      </c>
      <c r="Q12" s="21">
        <v>12694</v>
      </c>
      <c r="R12" s="22">
        <v>275600751</v>
      </c>
      <c r="S12" s="22">
        <v>21711.1</v>
      </c>
      <c r="T12" s="21">
        <v>63</v>
      </c>
      <c r="U12" s="22">
        <v>1196866</v>
      </c>
      <c r="V12" s="22">
        <v>18997.87</v>
      </c>
    </row>
    <row r="13" spans="1:22" ht="15" customHeight="1" x14ac:dyDescent="0.2">
      <c r="A13" s="19" t="s">
        <v>441</v>
      </c>
      <c r="B13" s="21">
        <v>78209</v>
      </c>
      <c r="C13" s="22">
        <v>1379917862</v>
      </c>
      <c r="D13" s="22">
        <v>17643.98</v>
      </c>
      <c r="E13" s="21">
        <v>672</v>
      </c>
      <c r="F13" s="22">
        <v>1313349</v>
      </c>
      <c r="G13" s="22">
        <v>1954.39</v>
      </c>
      <c r="H13" s="21">
        <v>5179</v>
      </c>
      <c r="I13" s="22">
        <v>5545706</v>
      </c>
      <c r="J13" s="22">
        <v>1070.81</v>
      </c>
      <c r="K13" s="21">
        <v>3826</v>
      </c>
      <c r="L13" s="22">
        <v>35428726</v>
      </c>
      <c r="M13" s="22">
        <v>9259.99</v>
      </c>
      <c r="N13" s="21">
        <v>9001</v>
      </c>
      <c r="O13" s="22">
        <v>133405834</v>
      </c>
      <c r="P13" s="22">
        <v>14821.22</v>
      </c>
      <c r="Q13" s="21">
        <v>11040</v>
      </c>
      <c r="R13" s="22">
        <v>245950466</v>
      </c>
      <c r="S13" s="22">
        <v>22278.12</v>
      </c>
      <c r="T13" s="21">
        <v>49</v>
      </c>
      <c r="U13" s="22">
        <v>906959</v>
      </c>
      <c r="V13" s="22">
        <v>18509.37</v>
      </c>
    </row>
    <row r="14" spans="1:22" ht="15" customHeight="1" x14ac:dyDescent="0.2">
      <c r="A14" s="19" t="s">
        <v>442</v>
      </c>
      <c r="B14" s="21">
        <v>74742</v>
      </c>
      <c r="C14" s="22">
        <v>1697343494</v>
      </c>
      <c r="D14" s="22">
        <v>22709.37</v>
      </c>
      <c r="E14" s="21">
        <v>631</v>
      </c>
      <c r="F14" s="22">
        <v>1394139</v>
      </c>
      <c r="G14" s="22">
        <v>2209.41</v>
      </c>
      <c r="H14" s="21">
        <v>4914</v>
      </c>
      <c r="I14" s="22">
        <v>5393760</v>
      </c>
      <c r="J14" s="22">
        <v>1097.6300000000001</v>
      </c>
      <c r="K14" s="21">
        <v>3737</v>
      </c>
      <c r="L14" s="22">
        <v>40345386</v>
      </c>
      <c r="M14" s="22">
        <v>10796.2</v>
      </c>
      <c r="N14" s="21">
        <v>8966</v>
      </c>
      <c r="O14" s="22">
        <v>156594683</v>
      </c>
      <c r="P14" s="22">
        <v>17465.39</v>
      </c>
      <c r="Q14" s="21">
        <v>9637</v>
      </c>
      <c r="R14" s="22">
        <v>226609064</v>
      </c>
      <c r="S14" s="22">
        <v>23514.48</v>
      </c>
      <c r="T14" s="21">
        <v>56</v>
      </c>
      <c r="U14" s="22">
        <v>1441706</v>
      </c>
      <c r="V14" s="22">
        <v>25744.75</v>
      </c>
    </row>
    <row r="15" spans="1:22" ht="15" customHeight="1" x14ac:dyDescent="0.2">
      <c r="A15" s="19" t="s">
        <v>443</v>
      </c>
      <c r="B15" s="21">
        <v>75785</v>
      </c>
      <c r="C15" s="22">
        <v>2101220076</v>
      </c>
      <c r="D15" s="22">
        <v>27726.07</v>
      </c>
      <c r="E15" s="21">
        <v>653</v>
      </c>
      <c r="F15" s="22">
        <v>2491579</v>
      </c>
      <c r="G15" s="22">
        <v>3815.59</v>
      </c>
      <c r="H15" s="21">
        <v>5196</v>
      </c>
      <c r="I15" s="22">
        <v>6458837</v>
      </c>
      <c r="J15" s="22">
        <v>1243.04</v>
      </c>
      <c r="K15" s="21">
        <v>3921</v>
      </c>
      <c r="L15" s="22">
        <v>43343179</v>
      </c>
      <c r="M15" s="22">
        <v>11054.11</v>
      </c>
      <c r="N15" s="21">
        <v>9242</v>
      </c>
      <c r="O15" s="22">
        <v>169082316</v>
      </c>
      <c r="P15" s="22">
        <v>18294.990000000002</v>
      </c>
      <c r="Q15" s="21">
        <v>9089</v>
      </c>
      <c r="R15" s="22">
        <v>222568194</v>
      </c>
      <c r="S15" s="22">
        <v>24487.64</v>
      </c>
      <c r="T15" s="21">
        <v>53</v>
      </c>
      <c r="U15" s="22">
        <v>1818949</v>
      </c>
      <c r="V15" s="22">
        <v>34319.79</v>
      </c>
    </row>
    <row r="16" spans="1:22" ht="15" customHeight="1" x14ac:dyDescent="0.2">
      <c r="A16" s="19" t="s">
        <v>444</v>
      </c>
      <c r="B16" s="21">
        <v>75892</v>
      </c>
      <c r="C16" s="22">
        <v>2483105258</v>
      </c>
      <c r="D16" s="22">
        <v>32718.93</v>
      </c>
      <c r="E16" s="21">
        <v>680</v>
      </c>
      <c r="F16" s="22">
        <v>1267707</v>
      </c>
      <c r="G16" s="22">
        <v>1864.28</v>
      </c>
      <c r="H16" s="21">
        <v>5349</v>
      </c>
      <c r="I16" s="22">
        <v>5985435</v>
      </c>
      <c r="J16" s="22">
        <v>1118.98</v>
      </c>
      <c r="K16" s="21">
        <v>3638</v>
      </c>
      <c r="L16" s="22">
        <v>42602544</v>
      </c>
      <c r="M16" s="22">
        <v>11710.43</v>
      </c>
      <c r="N16" s="21">
        <v>9192</v>
      </c>
      <c r="O16" s="22">
        <v>186717560</v>
      </c>
      <c r="P16" s="22">
        <v>20313.05</v>
      </c>
      <c r="Q16" s="21">
        <v>8258</v>
      </c>
      <c r="R16" s="22">
        <v>201486384</v>
      </c>
      <c r="S16" s="22">
        <v>24398.93</v>
      </c>
      <c r="T16" s="21">
        <v>43</v>
      </c>
      <c r="U16" s="22">
        <v>1362964</v>
      </c>
      <c r="V16" s="22">
        <v>31696.84</v>
      </c>
    </row>
    <row r="17" spans="1:22" ht="15" customHeight="1" x14ac:dyDescent="0.2">
      <c r="A17" s="19" t="s">
        <v>445</v>
      </c>
      <c r="B17" s="21">
        <v>70258</v>
      </c>
      <c r="C17" s="22">
        <v>2649206603</v>
      </c>
      <c r="D17" s="22">
        <v>37706.83</v>
      </c>
      <c r="E17" s="21">
        <v>704</v>
      </c>
      <c r="F17" s="22">
        <v>1741077</v>
      </c>
      <c r="G17" s="22">
        <v>2473.12</v>
      </c>
      <c r="H17" s="21">
        <v>5600</v>
      </c>
      <c r="I17" s="22">
        <v>7094984</v>
      </c>
      <c r="J17" s="22">
        <v>1266.96</v>
      </c>
      <c r="K17" s="21">
        <v>3534</v>
      </c>
      <c r="L17" s="22">
        <v>45120328</v>
      </c>
      <c r="M17" s="22">
        <v>12767.5</v>
      </c>
      <c r="N17" s="21">
        <v>8792</v>
      </c>
      <c r="O17" s="22">
        <v>196778120</v>
      </c>
      <c r="P17" s="22">
        <v>22381.5</v>
      </c>
      <c r="Q17" s="21">
        <v>7522</v>
      </c>
      <c r="R17" s="22">
        <v>184774895</v>
      </c>
      <c r="S17" s="22">
        <v>24564.6</v>
      </c>
      <c r="T17" s="21">
        <v>41</v>
      </c>
      <c r="U17" s="22">
        <v>1081782</v>
      </c>
      <c r="V17" s="22">
        <v>26384.93</v>
      </c>
    </row>
    <row r="18" spans="1:22" ht="15" customHeight="1" x14ac:dyDescent="0.2">
      <c r="A18" s="19" t="s">
        <v>446</v>
      </c>
      <c r="B18" s="21">
        <v>62065</v>
      </c>
      <c r="C18" s="22">
        <v>2652146469</v>
      </c>
      <c r="D18" s="22">
        <v>42731.76</v>
      </c>
      <c r="E18" s="21">
        <v>671</v>
      </c>
      <c r="F18" s="22">
        <v>1816674</v>
      </c>
      <c r="G18" s="22">
        <v>2707.41</v>
      </c>
      <c r="H18" s="21">
        <v>5435</v>
      </c>
      <c r="I18" s="22">
        <v>6747838</v>
      </c>
      <c r="J18" s="22">
        <v>1241.55</v>
      </c>
      <c r="K18" s="21">
        <v>3611</v>
      </c>
      <c r="L18" s="22">
        <v>47988402</v>
      </c>
      <c r="M18" s="22">
        <v>13289.5</v>
      </c>
      <c r="N18" s="21">
        <v>8895</v>
      </c>
      <c r="O18" s="22">
        <v>230673634</v>
      </c>
      <c r="P18" s="22">
        <v>25932.95</v>
      </c>
      <c r="Q18" s="21">
        <v>7487</v>
      </c>
      <c r="R18" s="22">
        <v>181695779</v>
      </c>
      <c r="S18" s="22">
        <v>24268.17</v>
      </c>
      <c r="T18" s="21">
        <v>27</v>
      </c>
      <c r="U18" s="22">
        <v>1576728</v>
      </c>
      <c r="V18" s="22">
        <v>58397.33</v>
      </c>
    </row>
    <row r="19" spans="1:22" ht="15" customHeight="1" x14ac:dyDescent="0.2">
      <c r="A19" s="19" t="s">
        <v>447</v>
      </c>
      <c r="B19" s="21">
        <v>55613</v>
      </c>
      <c r="C19" s="22">
        <v>2659146483</v>
      </c>
      <c r="D19" s="22">
        <v>47815.199999999997</v>
      </c>
      <c r="E19" s="21">
        <v>779</v>
      </c>
      <c r="F19" s="22">
        <v>2443916</v>
      </c>
      <c r="G19" s="22">
        <v>3137.25</v>
      </c>
      <c r="H19" s="21">
        <v>5591</v>
      </c>
      <c r="I19" s="22">
        <v>7353559</v>
      </c>
      <c r="J19" s="22">
        <v>1315.25</v>
      </c>
      <c r="K19" s="21">
        <v>3612</v>
      </c>
      <c r="L19" s="22">
        <v>52416109</v>
      </c>
      <c r="M19" s="22">
        <v>14511.66</v>
      </c>
      <c r="N19" s="21">
        <v>8648</v>
      </c>
      <c r="O19" s="22">
        <v>240330144</v>
      </c>
      <c r="P19" s="22">
        <v>27790.26</v>
      </c>
      <c r="Q19" s="21">
        <v>7026</v>
      </c>
      <c r="R19" s="22">
        <v>173520386</v>
      </c>
      <c r="S19" s="22">
        <v>24696.9</v>
      </c>
      <c r="T19" s="21">
        <v>28</v>
      </c>
      <c r="U19" s="22">
        <v>2498652</v>
      </c>
      <c r="V19" s="22">
        <v>89237.57</v>
      </c>
    </row>
    <row r="20" spans="1:22" ht="15" customHeight="1" x14ac:dyDescent="0.2">
      <c r="A20" s="19" t="s">
        <v>113</v>
      </c>
      <c r="B20" s="21">
        <v>223563</v>
      </c>
      <c r="C20" s="22">
        <v>13891967061</v>
      </c>
      <c r="D20" s="22">
        <v>62138.94</v>
      </c>
      <c r="E20" s="21">
        <v>4381</v>
      </c>
      <c r="F20" s="22">
        <v>10022461</v>
      </c>
      <c r="G20" s="22">
        <v>2287.71</v>
      </c>
      <c r="H20" s="21">
        <v>29415</v>
      </c>
      <c r="I20" s="22">
        <v>43618571</v>
      </c>
      <c r="J20" s="22">
        <v>1482.87</v>
      </c>
      <c r="K20" s="21">
        <v>18272</v>
      </c>
      <c r="L20" s="22">
        <v>293315769</v>
      </c>
      <c r="M20" s="22">
        <v>16052.75</v>
      </c>
      <c r="N20" s="21">
        <v>41950</v>
      </c>
      <c r="O20" s="22">
        <v>1446227464</v>
      </c>
      <c r="P20" s="22">
        <v>34475.03</v>
      </c>
      <c r="Q20" s="21">
        <v>34644</v>
      </c>
      <c r="R20" s="22">
        <v>852968398</v>
      </c>
      <c r="S20" s="22">
        <v>24620.959999999999</v>
      </c>
      <c r="T20" s="21">
        <v>97</v>
      </c>
      <c r="U20" s="22">
        <v>7196200</v>
      </c>
      <c r="V20" s="22">
        <v>74187.63</v>
      </c>
    </row>
    <row r="21" spans="1:22" ht="15" customHeight="1" x14ac:dyDescent="0.2">
      <c r="A21" s="19" t="s">
        <v>114</v>
      </c>
      <c r="B21" s="21">
        <v>153753</v>
      </c>
      <c r="C21" s="22">
        <v>13428811219</v>
      </c>
      <c r="D21" s="22">
        <v>87340.160000000003</v>
      </c>
      <c r="E21" s="21">
        <v>4413</v>
      </c>
      <c r="F21" s="22">
        <v>11740108</v>
      </c>
      <c r="G21" s="22">
        <v>2660.35</v>
      </c>
      <c r="H21" s="21">
        <v>28065</v>
      </c>
      <c r="I21" s="22">
        <v>51921296</v>
      </c>
      <c r="J21" s="22">
        <v>1850.04</v>
      </c>
      <c r="K21" s="21">
        <v>16813</v>
      </c>
      <c r="L21" s="22">
        <v>347285959</v>
      </c>
      <c r="M21" s="22">
        <v>20655.8</v>
      </c>
      <c r="N21" s="21">
        <v>35653</v>
      </c>
      <c r="O21" s="22">
        <v>1581576016</v>
      </c>
      <c r="P21" s="22">
        <v>44360.25</v>
      </c>
      <c r="Q21" s="21">
        <v>27639</v>
      </c>
      <c r="R21" s="22">
        <v>750395371</v>
      </c>
      <c r="S21" s="22">
        <v>27149.87</v>
      </c>
      <c r="T21" s="21">
        <v>79</v>
      </c>
      <c r="U21" s="22">
        <v>11096819</v>
      </c>
      <c r="V21" s="22">
        <v>140466.06</v>
      </c>
    </row>
    <row r="22" spans="1:22" ht="15" customHeight="1" x14ac:dyDescent="0.2">
      <c r="A22" s="19" t="s">
        <v>115</v>
      </c>
      <c r="B22" s="21">
        <v>278107</v>
      </c>
      <c r="C22" s="22">
        <v>40798000742</v>
      </c>
      <c r="D22" s="22">
        <v>146698.94</v>
      </c>
      <c r="E22" s="21">
        <v>15048</v>
      </c>
      <c r="F22" s="22">
        <v>58799173</v>
      </c>
      <c r="G22" s="22">
        <v>3907.44</v>
      </c>
      <c r="H22" s="21">
        <v>82681</v>
      </c>
      <c r="I22" s="22">
        <v>269582440</v>
      </c>
      <c r="J22" s="22">
        <v>3260.51</v>
      </c>
      <c r="K22" s="21">
        <v>38400</v>
      </c>
      <c r="L22" s="22">
        <v>1358923545</v>
      </c>
      <c r="M22" s="22">
        <v>35388.629999999997</v>
      </c>
      <c r="N22" s="21">
        <v>72945</v>
      </c>
      <c r="O22" s="22">
        <v>5138559606</v>
      </c>
      <c r="P22" s="22">
        <v>70444.3</v>
      </c>
      <c r="Q22" s="21">
        <v>46993</v>
      </c>
      <c r="R22" s="22">
        <v>1522285724</v>
      </c>
      <c r="S22" s="22">
        <v>32393.88</v>
      </c>
      <c r="T22" s="21">
        <v>224</v>
      </c>
      <c r="U22" s="22">
        <v>22421834</v>
      </c>
      <c r="V22" s="22">
        <v>100097.47</v>
      </c>
    </row>
    <row r="23" spans="1:22" ht="15" customHeight="1" x14ac:dyDescent="0.2">
      <c r="A23" s="19" t="s">
        <v>448</v>
      </c>
      <c r="B23" s="21">
        <v>43243</v>
      </c>
      <c r="C23" s="22">
        <v>14679153783</v>
      </c>
      <c r="D23" s="22">
        <v>339457.34</v>
      </c>
      <c r="E23" s="21">
        <v>6230</v>
      </c>
      <c r="F23" s="22">
        <v>53347743</v>
      </c>
      <c r="G23" s="22">
        <v>8563.0400000000009</v>
      </c>
      <c r="H23" s="21">
        <v>23316</v>
      </c>
      <c r="I23" s="22">
        <v>224164488</v>
      </c>
      <c r="J23" s="22">
        <v>9614.19</v>
      </c>
      <c r="K23" s="21">
        <v>8366</v>
      </c>
      <c r="L23" s="22">
        <v>545882790</v>
      </c>
      <c r="M23" s="22">
        <v>65250.15</v>
      </c>
      <c r="N23" s="21">
        <v>10841</v>
      </c>
      <c r="O23" s="22">
        <v>1441676120</v>
      </c>
      <c r="P23" s="22">
        <v>132983.67999999999</v>
      </c>
      <c r="Q23" s="21">
        <v>6931</v>
      </c>
      <c r="R23" s="22">
        <v>249625214</v>
      </c>
      <c r="S23" s="22">
        <v>36015.760000000002</v>
      </c>
      <c r="T23" s="21">
        <v>124</v>
      </c>
      <c r="U23" s="22">
        <v>21681300</v>
      </c>
      <c r="V23" s="22">
        <v>174849.19</v>
      </c>
    </row>
    <row r="24" spans="1:22" ht="15" customHeight="1" x14ac:dyDescent="0.2">
      <c r="A24" s="19" t="s">
        <v>449</v>
      </c>
      <c r="B24" s="21">
        <v>12499</v>
      </c>
      <c r="C24" s="22">
        <v>8518545765</v>
      </c>
      <c r="D24" s="22">
        <v>681538.18</v>
      </c>
      <c r="E24" s="21">
        <v>2932</v>
      </c>
      <c r="F24" s="22">
        <v>39680911</v>
      </c>
      <c r="G24" s="22">
        <v>13533.73</v>
      </c>
      <c r="H24" s="21">
        <v>8250</v>
      </c>
      <c r="I24" s="22">
        <v>199191395</v>
      </c>
      <c r="J24" s="22">
        <v>24144.41</v>
      </c>
      <c r="K24" s="21">
        <v>2542</v>
      </c>
      <c r="L24" s="22">
        <v>193280881</v>
      </c>
      <c r="M24" s="22">
        <v>76034.960000000006</v>
      </c>
      <c r="N24" s="21">
        <v>2669</v>
      </c>
      <c r="O24" s="22">
        <v>473256183</v>
      </c>
      <c r="P24" s="22">
        <v>177315.92</v>
      </c>
      <c r="Q24" s="21">
        <v>2031</v>
      </c>
      <c r="R24" s="22">
        <v>77320816</v>
      </c>
      <c r="S24" s="22">
        <v>38070.32</v>
      </c>
      <c r="T24" s="21">
        <v>77</v>
      </c>
      <c r="U24" s="22">
        <v>20298789</v>
      </c>
      <c r="V24" s="22">
        <v>263620.64</v>
      </c>
    </row>
    <row r="25" spans="1:22" ht="15" customHeight="1" x14ac:dyDescent="0.2">
      <c r="A25" s="19" t="s">
        <v>450</v>
      </c>
      <c r="B25" s="21">
        <v>6612</v>
      </c>
      <c r="C25" s="22">
        <v>21969057847</v>
      </c>
      <c r="D25" s="22">
        <v>3322604.03</v>
      </c>
      <c r="E25" s="21">
        <v>2398</v>
      </c>
      <c r="F25" s="22">
        <v>110234736</v>
      </c>
      <c r="G25" s="22">
        <v>45969.45</v>
      </c>
      <c r="H25" s="21">
        <v>4990</v>
      </c>
      <c r="I25" s="22">
        <v>578412742</v>
      </c>
      <c r="J25" s="22">
        <v>115914.38</v>
      </c>
      <c r="K25" s="21">
        <v>1135</v>
      </c>
      <c r="L25" s="22">
        <v>132867540</v>
      </c>
      <c r="M25" s="22">
        <v>117063.91</v>
      </c>
      <c r="N25" s="21">
        <v>1280</v>
      </c>
      <c r="O25" s="22">
        <v>308215156</v>
      </c>
      <c r="P25" s="22">
        <v>240793.09</v>
      </c>
      <c r="Q25" s="21">
        <v>1062</v>
      </c>
      <c r="R25" s="22">
        <v>43573037</v>
      </c>
      <c r="S25" s="22">
        <v>41029.230000000003</v>
      </c>
      <c r="T25" s="21">
        <v>78</v>
      </c>
      <c r="U25" s="22">
        <v>107529242</v>
      </c>
      <c r="V25" s="22">
        <v>1378580.03</v>
      </c>
    </row>
    <row r="26" spans="1:22" ht="15" customHeight="1" x14ac:dyDescent="0.2">
      <c r="A26" s="20" t="s">
        <v>117</v>
      </c>
      <c r="B26" s="21">
        <v>1469606</v>
      </c>
      <c r="C26" s="22">
        <v>127958828743</v>
      </c>
      <c r="D26" s="22">
        <v>87070.16</v>
      </c>
      <c r="E26" s="21">
        <v>42471</v>
      </c>
      <c r="F26" s="22">
        <v>313038508</v>
      </c>
      <c r="G26" s="22">
        <v>7370.64</v>
      </c>
      <c r="H26" s="21">
        <v>231371</v>
      </c>
      <c r="I26" s="22">
        <v>1449061495</v>
      </c>
      <c r="J26" s="22">
        <v>6262.93</v>
      </c>
      <c r="K26" s="21">
        <v>121700</v>
      </c>
      <c r="L26" s="22">
        <v>3269309166</v>
      </c>
      <c r="M26" s="22">
        <v>26863.67</v>
      </c>
      <c r="N26" s="21">
        <v>250207</v>
      </c>
      <c r="O26" s="22">
        <v>12010982718</v>
      </c>
      <c r="P26" s="22">
        <v>48004.18</v>
      </c>
      <c r="Q26" s="21">
        <v>223569</v>
      </c>
      <c r="R26" s="22">
        <v>5886604090</v>
      </c>
      <c r="S26" s="22">
        <v>26330.14</v>
      </c>
      <c r="T26" s="21">
        <v>1773</v>
      </c>
      <c r="U26" s="22">
        <v>1297562259</v>
      </c>
      <c r="V26" s="22">
        <v>731845.61</v>
      </c>
    </row>
    <row r="28" spans="1:22"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row>
    <row r="29" spans="1:22"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row>
    <row r="30" spans="1:22"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row>
  </sheetData>
  <mergeCells count="16">
    <mergeCell ref="A1:V1"/>
    <mergeCell ref="A2:V2"/>
    <mergeCell ref="A3:V3"/>
    <mergeCell ref="A4:V4"/>
    <mergeCell ref="A5:V5"/>
    <mergeCell ref="A28:V28"/>
    <mergeCell ref="A29:V29"/>
    <mergeCell ref="A30:V30"/>
    <mergeCell ref="N7:P7"/>
    <mergeCell ref="Q7:S7"/>
    <mergeCell ref="T7:V7"/>
    <mergeCell ref="A7:A8"/>
    <mergeCell ref="B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0"/>
  <sheetViews>
    <sheetView zoomScaleNormal="100" workbookViewId="0">
      <pane ySplit="8" topLeftCell="A9" activePane="bottomLeft" state="frozen"/>
      <selection pane="bottomLeft" sqref="A1:AW1"/>
    </sheetView>
  </sheetViews>
  <sheetFormatPr defaultColWidth="12" defaultRowHeight="12.95" customHeight="1" x14ac:dyDescent="0.2"/>
  <cols>
    <col min="1" max="1" width="25.6640625" bestFit="1" customWidth="1"/>
    <col min="2" max="49" width="17.6640625" bestFit="1" customWidth="1"/>
  </cols>
  <sheetData>
    <row r="1" spans="1:49"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row>
    <row r="2" spans="1:49"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row>
    <row r="3" spans="1:49"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row>
    <row r="4" spans="1:49"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row>
    <row r="5" spans="1:49" ht="17.100000000000001" customHeight="1" x14ac:dyDescent="0.3">
      <c r="A5" s="65" t="s">
        <v>45</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row>
    <row r="7" spans="1:49" ht="30" customHeight="1" x14ac:dyDescent="0.2">
      <c r="A7" s="69" t="s">
        <v>71</v>
      </c>
      <c r="B7" s="69" t="s">
        <v>452</v>
      </c>
      <c r="C7" s="69"/>
      <c r="D7" s="69"/>
      <c r="E7" s="69" t="s">
        <v>474</v>
      </c>
      <c r="F7" s="69"/>
      <c r="G7" s="69"/>
      <c r="H7" s="69" t="s">
        <v>475</v>
      </c>
      <c r="I7" s="69"/>
      <c r="J7" s="69"/>
      <c r="K7" s="69" t="s">
        <v>476</v>
      </c>
      <c r="L7" s="69"/>
      <c r="M7" s="69"/>
      <c r="N7" s="69" t="s">
        <v>477</v>
      </c>
      <c r="O7" s="69"/>
      <c r="P7" s="69"/>
      <c r="Q7" s="69" t="s">
        <v>478</v>
      </c>
      <c r="R7" s="69"/>
      <c r="S7" s="69"/>
      <c r="T7" s="69" t="s">
        <v>479</v>
      </c>
      <c r="U7" s="69"/>
      <c r="V7" s="69"/>
      <c r="W7" s="69" t="s">
        <v>480</v>
      </c>
      <c r="X7" s="69"/>
      <c r="Y7" s="69"/>
      <c r="Z7" s="69" t="s">
        <v>481</v>
      </c>
      <c r="AA7" s="69"/>
      <c r="AB7" s="69"/>
      <c r="AC7" s="69" t="s">
        <v>482</v>
      </c>
      <c r="AD7" s="69"/>
      <c r="AE7" s="69"/>
      <c r="AF7" s="69" t="s">
        <v>483</v>
      </c>
      <c r="AG7" s="69"/>
      <c r="AH7" s="69"/>
      <c r="AI7" s="69" t="s">
        <v>484</v>
      </c>
      <c r="AJ7" s="69"/>
      <c r="AK7" s="69"/>
      <c r="AL7" s="69" t="s">
        <v>485</v>
      </c>
      <c r="AM7" s="69"/>
      <c r="AN7" s="69"/>
      <c r="AO7" s="69" t="s">
        <v>486</v>
      </c>
      <c r="AP7" s="69"/>
      <c r="AQ7" s="69"/>
      <c r="AR7" s="69" t="s">
        <v>487</v>
      </c>
      <c r="AS7" s="69"/>
      <c r="AT7" s="69"/>
      <c r="AU7" s="69" t="s">
        <v>488</v>
      </c>
      <c r="AV7" s="69"/>
      <c r="AW7" s="69"/>
    </row>
    <row r="8" spans="1:49" ht="30" customHeight="1" x14ac:dyDescent="0.2">
      <c r="A8" s="71"/>
      <c r="B8" s="9" t="s">
        <v>466</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c r="AC8" s="9" t="s">
        <v>466</v>
      </c>
      <c r="AD8" s="9" t="s">
        <v>96</v>
      </c>
      <c r="AE8" s="9" t="s">
        <v>467</v>
      </c>
      <c r="AF8" s="9" t="s">
        <v>466</v>
      </c>
      <c r="AG8" s="9" t="s">
        <v>96</v>
      </c>
      <c r="AH8" s="9" t="s">
        <v>467</v>
      </c>
      <c r="AI8" s="9" t="s">
        <v>466</v>
      </c>
      <c r="AJ8" s="9" t="s">
        <v>96</v>
      </c>
      <c r="AK8" s="9" t="s">
        <v>467</v>
      </c>
      <c r="AL8" s="9" t="s">
        <v>466</v>
      </c>
      <c r="AM8" s="9" t="s">
        <v>96</v>
      </c>
      <c r="AN8" s="9" t="s">
        <v>467</v>
      </c>
      <c r="AO8" s="9" t="s">
        <v>466</v>
      </c>
      <c r="AP8" s="9" t="s">
        <v>96</v>
      </c>
      <c r="AQ8" s="9" t="s">
        <v>467</v>
      </c>
      <c r="AR8" s="9" t="s">
        <v>466</v>
      </c>
      <c r="AS8" s="9" t="s">
        <v>96</v>
      </c>
      <c r="AT8" s="9" t="s">
        <v>467</v>
      </c>
      <c r="AU8" s="9" t="s">
        <v>466</v>
      </c>
      <c r="AV8" s="9" t="s">
        <v>96</v>
      </c>
      <c r="AW8" s="9" t="s">
        <v>467</v>
      </c>
    </row>
    <row r="9" spans="1:49" ht="15" customHeight="1" x14ac:dyDescent="0.2">
      <c r="A9" s="20" t="s">
        <v>434</v>
      </c>
      <c r="B9" s="21">
        <v>12228</v>
      </c>
      <c r="C9" s="22">
        <v>-2872683905</v>
      </c>
      <c r="D9" s="22">
        <v>-234926.72</v>
      </c>
      <c r="E9" s="21">
        <v>56</v>
      </c>
      <c r="F9" s="22">
        <v>13738</v>
      </c>
      <c r="G9" s="22">
        <v>245.32</v>
      </c>
      <c r="H9" s="21">
        <v>17</v>
      </c>
      <c r="I9" s="22">
        <v>336113</v>
      </c>
      <c r="J9" s="22">
        <v>19771.349999999999</v>
      </c>
      <c r="K9" s="21">
        <v>373</v>
      </c>
      <c r="L9" s="22">
        <v>1742545</v>
      </c>
      <c r="M9" s="22">
        <v>4671.7</v>
      </c>
      <c r="N9" s="21" t="s">
        <v>626</v>
      </c>
      <c r="O9" s="21" t="s">
        <v>626</v>
      </c>
      <c r="P9" s="21" t="s">
        <v>626</v>
      </c>
      <c r="Q9" s="21">
        <v>21</v>
      </c>
      <c r="R9" s="22">
        <v>270079</v>
      </c>
      <c r="S9" s="22">
        <v>12860.9</v>
      </c>
      <c r="T9" s="21">
        <v>745</v>
      </c>
      <c r="U9" s="22">
        <v>5225792</v>
      </c>
      <c r="V9" s="22">
        <v>7014.49</v>
      </c>
      <c r="W9" s="21">
        <v>67</v>
      </c>
      <c r="X9" s="22">
        <v>409317</v>
      </c>
      <c r="Y9" s="22">
        <v>6109.21</v>
      </c>
      <c r="Z9" s="21">
        <v>130</v>
      </c>
      <c r="AA9" s="22">
        <v>4297447</v>
      </c>
      <c r="AB9" s="22">
        <v>33057.279999999999</v>
      </c>
      <c r="AC9" s="21">
        <v>138</v>
      </c>
      <c r="AD9" s="22">
        <v>939843</v>
      </c>
      <c r="AE9" s="22">
        <v>6810.46</v>
      </c>
      <c r="AF9" s="21">
        <v>349</v>
      </c>
      <c r="AG9" s="22">
        <v>340196</v>
      </c>
      <c r="AH9" s="22">
        <v>974.77</v>
      </c>
      <c r="AI9" s="21">
        <v>122</v>
      </c>
      <c r="AJ9" s="22">
        <v>393154</v>
      </c>
      <c r="AK9" s="22">
        <v>3222.57</v>
      </c>
      <c r="AL9" s="21">
        <v>1783</v>
      </c>
      <c r="AM9" s="22">
        <v>4710178</v>
      </c>
      <c r="AN9" s="22">
        <v>2641.72</v>
      </c>
      <c r="AO9" s="21">
        <v>4437</v>
      </c>
      <c r="AP9" s="22">
        <v>19222619</v>
      </c>
      <c r="AQ9" s="22">
        <v>4332.3500000000004</v>
      </c>
      <c r="AR9" s="21" t="s">
        <v>626</v>
      </c>
      <c r="AS9" s="21" t="s">
        <v>626</v>
      </c>
      <c r="AT9" s="21" t="s">
        <v>626</v>
      </c>
      <c r="AU9" s="21">
        <v>5961</v>
      </c>
      <c r="AV9" s="22">
        <v>2114909</v>
      </c>
      <c r="AW9" s="22">
        <v>354.79</v>
      </c>
    </row>
    <row r="10" spans="1:49" ht="15" customHeight="1" x14ac:dyDescent="0.2">
      <c r="A10" s="19" t="s">
        <v>438</v>
      </c>
      <c r="B10" s="21">
        <v>76895</v>
      </c>
      <c r="C10" s="22">
        <v>196218320</v>
      </c>
      <c r="D10" s="22">
        <v>2551.77</v>
      </c>
      <c r="E10" s="21">
        <v>70</v>
      </c>
      <c r="F10" s="22">
        <v>15790</v>
      </c>
      <c r="G10" s="22">
        <v>225.57</v>
      </c>
      <c r="H10" s="21" t="s">
        <v>626</v>
      </c>
      <c r="I10" s="21" t="s">
        <v>626</v>
      </c>
      <c r="J10" s="21" t="s">
        <v>626</v>
      </c>
      <c r="K10" s="21">
        <v>81</v>
      </c>
      <c r="L10" s="22">
        <v>275478</v>
      </c>
      <c r="M10" s="22">
        <v>3400.96</v>
      </c>
      <c r="N10" s="21">
        <v>11</v>
      </c>
      <c r="O10" s="22">
        <v>29450</v>
      </c>
      <c r="P10" s="22">
        <v>2677.27</v>
      </c>
      <c r="Q10" s="21" t="s">
        <v>626</v>
      </c>
      <c r="R10" s="21" t="s">
        <v>626</v>
      </c>
      <c r="S10" s="21" t="s">
        <v>626</v>
      </c>
      <c r="T10" s="21">
        <v>379</v>
      </c>
      <c r="U10" s="22">
        <v>969843</v>
      </c>
      <c r="V10" s="22">
        <v>2558.9499999999998</v>
      </c>
      <c r="W10" s="21">
        <v>155</v>
      </c>
      <c r="X10" s="22">
        <v>27878</v>
      </c>
      <c r="Y10" s="22">
        <v>179.86</v>
      </c>
      <c r="Z10" s="21">
        <v>29</v>
      </c>
      <c r="AA10" s="22">
        <v>308452</v>
      </c>
      <c r="AB10" s="22">
        <v>10636.28</v>
      </c>
      <c r="AC10" s="21">
        <v>84</v>
      </c>
      <c r="AD10" s="22">
        <v>301568</v>
      </c>
      <c r="AE10" s="22">
        <v>3590.1</v>
      </c>
      <c r="AF10" s="21">
        <v>373</v>
      </c>
      <c r="AG10" s="22">
        <v>273365</v>
      </c>
      <c r="AH10" s="22">
        <v>732.88</v>
      </c>
      <c r="AI10" s="21">
        <v>147</v>
      </c>
      <c r="AJ10" s="22">
        <v>413642</v>
      </c>
      <c r="AK10" s="22">
        <v>2813.89</v>
      </c>
      <c r="AL10" s="21">
        <v>7936</v>
      </c>
      <c r="AM10" s="22">
        <v>1863402</v>
      </c>
      <c r="AN10" s="22">
        <v>234.8</v>
      </c>
      <c r="AO10" s="21">
        <v>10208</v>
      </c>
      <c r="AP10" s="22">
        <v>5035117</v>
      </c>
      <c r="AQ10" s="22">
        <v>493.25</v>
      </c>
      <c r="AR10" s="21">
        <v>398</v>
      </c>
      <c r="AS10" s="22">
        <v>79701</v>
      </c>
      <c r="AT10" s="22">
        <v>200.25</v>
      </c>
      <c r="AU10" s="21">
        <v>15976</v>
      </c>
      <c r="AV10" s="22">
        <v>4216519</v>
      </c>
      <c r="AW10" s="22">
        <v>263.93</v>
      </c>
    </row>
    <row r="11" spans="1:49" ht="15" customHeight="1" x14ac:dyDescent="0.2">
      <c r="A11" s="20" t="s">
        <v>439</v>
      </c>
      <c r="B11" s="21">
        <v>84136</v>
      </c>
      <c r="C11" s="22">
        <v>641643354</v>
      </c>
      <c r="D11" s="22">
        <v>7626.26</v>
      </c>
      <c r="E11" s="21">
        <v>83</v>
      </c>
      <c r="F11" s="22">
        <v>18437</v>
      </c>
      <c r="G11" s="22">
        <v>222.13</v>
      </c>
      <c r="H11" s="21">
        <v>19</v>
      </c>
      <c r="I11" s="22">
        <v>101973</v>
      </c>
      <c r="J11" s="22">
        <v>5367</v>
      </c>
      <c r="K11" s="21">
        <v>149</v>
      </c>
      <c r="L11" s="22">
        <v>366335</v>
      </c>
      <c r="M11" s="22">
        <v>2458.62</v>
      </c>
      <c r="N11" s="21" t="s">
        <v>626</v>
      </c>
      <c r="O11" s="21" t="s">
        <v>626</v>
      </c>
      <c r="P11" s="21" t="s">
        <v>626</v>
      </c>
      <c r="Q11" s="21">
        <v>11</v>
      </c>
      <c r="R11" s="22">
        <v>77765</v>
      </c>
      <c r="S11" s="22">
        <v>7069.55</v>
      </c>
      <c r="T11" s="21">
        <v>491</v>
      </c>
      <c r="U11" s="22">
        <v>1155295</v>
      </c>
      <c r="V11" s="22">
        <v>2352.94</v>
      </c>
      <c r="W11" s="21">
        <v>184</v>
      </c>
      <c r="X11" s="22">
        <v>44980</v>
      </c>
      <c r="Y11" s="22">
        <v>244.46</v>
      </c>
      <c r="Z11" s="21">
        <v>39</v>
      </c>
      <c r="AA11" s="22">
        <v>362707</v>
      </c>
      <c r="AB11" s="22">
        <v>9300.18</v>
      </c>
      <c r="AC11" s="21">
        <v>141</v>
      </c>
      <c r="AD11" s="22">
        <v>472897</v>
      </c>
      <c r="AE11" s="22">
        <v>3353.88</v>
      </c>
      <c r="AF11" s="21">
        <v>606</v>
      </c>
      <c r="AG11" s="22">
        <v>445391</v>
      </c>
      <c r="AH11" s="22">
        <v>734.97</v>
      </c>
      <c r="AI11" s="21">
        <v>123</v>
      </c>
      <c r="AJ11" s="22">
        <v>343881</v>
      </c>
      <c r="AK11" s="22">
        <v>2795.78</v>
      </c>
      <c r="AL11" s="21">
        <v>10169</v>
      </c>
      <c r="AM11" s="22">
        <v>4401300</v>
      </c>
      <c r="AN11" s="22">
        <v>432.82</v>
      </c>
      <c r="AO11" s="21">
        <v>12577</v>
      </c>
      <c r="AP11" s="22">
        <v>8243292</v>
      </c>
      <c r="AQ11" s="22">
        <v>655.43</v>
      </c>
      <c r="AR11" s="21">
        <v>345</v>
      </c>
      <c r="AS11" s="22">
        <v>159138</v>
      </c>
      <c r="AT11" s="22">
        <v>461.27</v>
      </c>
      <c r="AU11" s="21">
        <v>20027</v>
      </c>
      <c r="AV11" s="22">
        <v>5692823</v>
      </c>
      <c r="AW11" s="22">
        <v>284.26</v>
      </c>
    </row>
    <row r="12" spans="1:49" ht="15" customHeight="1" x14ac:dyDescent="0.2">
      <c r="A12" s="20" t="s">
        <v>440</v>
      </c>
      <c r="B12" s="21">
        <v>86006</v>
      </c>
      <c r="C12" s="22">
        <v>1086028312</v>
      </c>
      <c r="D12" s="22">
        <v>12627.36</v>
      </c>
      <c r="E12" s="21">
        <v>158</v>
      </c>
      <c r="F12" s="22">
        <v>33644</v>
      </c>
      <c r="G12" s="22">
        <v>212.94</v>
      </c>
      <c r="H12" s="21">
        <v>28</v>
      </c>
      <c r="I12" s="22">
        <v>211231</v>
      </c>
      <c r="J12" s="22">
        <v>7543.96</v>
      </c>
      <c r="K12" s="21">
        <v>233</v>
      </c>
      <c r="L12" s="22">
        <v>439112</v>
      </c>
      <c r="M12" s="22">
        <v>1884.6</v>
      </c>
      <c r="N12" s="21">
        <v>12</v>
      </c>
      <c r="O12" s="22">
        <v>33123</v>
      </c>
      <c r="P12" s="22">
        <v>2760.25</v>
      </c>
      <c r="Q12" s="21">
        <v>17</v>
      </c>
      <c r="R12" s="22">
        <v>166787</v>
      </c>
      <c r="S12" s="22">
        <v>9811</v>
      </c>
      <c r="T12" s="21">
        <v>671</v>
      </c>
      <c r="U12" s="22">
        <v>1453276</v>
      </c>
      <c r="V12" s="22">
        <v>2165.84</v>
      </c>
      <c r="W12" s="21">
        <v>216</v>
      </c>
      <c r="X12" s="22">
        <v>28757</v>
      </c>
      <c r="Y12" s="22">
        <v>133.13</v>
      </c>
      <c r="Z12" s="21">
        <v>54</v>
      </c>
      <c r="AA12" s="22">
        <v>557204</v>
      </c>
      <c r="AB12" s="22">
        <v>10318.59</v>
      </c>
      <c r="AC12" s="21">
        <v>267</v>
      </c>
      <c r="AD12" s="22">
        <v>797818</v>
      </c>
      <c r="AE12" s="22">
        <v>2988.08</v>
      </c>
      <c r="AF12" s="21">
        <v>817</v>
      </c>
      <c r="AG12" s="22">
        <v>571655</v>
      </c>
      <c r="AH12" s="22">
        <v>699.7</v>
      </c>
      <c r="AI12" s="21">
        <v>97</v>
      </c>
      <c r="AJ12" s="22">
        <v>262987</v>
      </c>
      <c r="AK12" s="22">
        <v>2711.21</v>
      </c>
      <c r="AL12" s="21">
        <v>11796</v>
      </c>
      <c r="AM12" s="22">
        <v>7444586</v>
      </c>
      <c r="AN12" s="22">
        <v>631.11</v>
      </c>
      <c r="AO12" s="21">
        <v>14583</v>
      </c>
      <c r="AP12" s="22">
        <v>12463125</v>
      </c>
      <c r="AQ12" s="22">
        <v>854.63</v>
      </c>
      <c r="AR12" s="21">
        <v>3369</v>
      </c>
      <c r="AS12" s="22">
        <v>803909</v>
      </c>
      <c r="AT12" s="22">
        <v>238.62</v>
      </c>
      <c r="AU12" s="21">
        <v>21773</v>
      </c>
      <c r="AV12" s="22">
        <v>6308870</v>
      </c>
      <c r="AW12" s="22">
        <v>289.76</v>
      </c>
    </row>
    <row r="13" spans="1:49" ht="15" customHeight="1" x14ac:dyDescent="0.2">
      <c r="A13" s="20" t="s">
        <v>441</v>
      </c>
      <c r="B13" s="21">
        <v>78209</v>
      </c>
      <c r="C13" s="22">
        <v>1379917862</v>
      </c>
      <c r="D13" s="22">
        <v>17643.98</v>
      </c>
      <c r="E13" s="21">
        <v>233</v>
      </c>
      <c r="F13" s="22">
        <v>49824</v>
      </c>
      <c r="G13" s="22">
        <v>213.84</v>
      </c>
      <c r="H13" s="21">
        <v>32</v>
      </c>
      <c r="I13" s="22">
        <v>99452</v>
      </c>
      <c r="J13" s="22">
        <v>3107.88</v>
      </c>
      <c r="K13" s="21">
        <v>365</v>
      </c>
      <c r="L13" s="22">
        <v>693021</v>
      </c>
      <c r="M13" s="22">
        <v>1898.69</v>
      </c>
      <c r="N13" s="21">
        <v>18</v>
      </c>
      <c r="O13" s="22">
        <v>17042</v>
      </c>
      <c r="P13" s="22">
        <v>946.78</v>
      </c>
      <c r="Q13" s="21">
        <v>22</v>
      </c>
      <c r="R13" s="22">
        <v>159372</v>
      </c>
      <c r="S13" s="22">
        <v>7244.18</v>
      </c>
      <c r="T13" s="21">
        <v>696</v>
      </c>
      <c r="U13" s="22">
        <v>1784424</v>
      </c>
      <c r="V13" s="22">
        <v>2563.83</v>
      </c>
      <c r="W13" s="21">
        <v>149</v>
      </c>
      <c r="X13" s="22">
        <v>155515</v>
      </c>
      <c r="Y13" s="22">
        <v>1043.72</v>
      </c>
      <c r="Z13" s="21">
        <v>58</v>
      </c>
      <c r="AA13" s="22">
        <v>696853</v>
      </c>
      <c r="AB13" s="22">
        <v>12014.71</v>
      </c>
      <c r="AC13" s="21">
        <v>378</v>
      </c>
      <c r="AD13" s="22">
        <v>1213280</v>
      </c>
      <c r="AE13" s="22">
        <v>3209.74</v>
      </c>
      <c r="AF13" s="21">
        <v>939</v>
      </c>
      <c r="AG13" s="22">
        <v>675708</v>
      </c>
      <c r="AH13" s="22">
        <v>719.6</v>
      </c>
      <c r="AI13" s="21">
        <v>57</v>
      </c>
      <c r="AJ13" s="22">
        <v>161276</v>
      </c>
      <c r="AK13" s="22">
        <v>2829.4</v>
      </c>
      <c r="AL13" s="21">
        <v>9874</v>
      </c>
      <c r="AM13" s="22">
        <v>7901346</v>
      </c>
      <c r="AN13" s="22">
        <v>800.22</v>
      </c>
      <c r="AO13" s="21">
        <v>12896</v>
      </c>
      <c r="AP13" s="22">
        <v>14024480</v>
      </c>
      <c r="AQ13" s="22">
        <v>1087.51</v>
      </c>
      <c r="AR13" s="21">
        <v>6343</v>
      </c>
      <c r="AS13" s="22">
        <v>3855428</v>
      </c>
      <c r="AT13" s="22">
        <v>607.82000000000005</v>
      </c>
      <c r="AU13" s="21">
        <v>20695</v>
      </c>
      <c r="AV13" s="22">
        <v>6245363</v>
      </c>
      <c r="AW13" s="22">
        <v>301.77999999999997</v>
      </c>
    </row>
    <row r="14" spans="1:49" ht="15" customHeight="1" x14ac:dyDescent="0.2">
      <c r="A14" s="20" t="s">
        <v>442</v>
      </c>
      <c r="B14" s="21">
        <v>74742</v>
      </c>
      <c r="C14" s="22">
        <v>1697343494</v>
      </c>
      <c r="D14" s="22">
        <v>22709.37</v>
      </c>
      <c r="E14" s="21">
        <v>287</v>
      </c>
      <c r="F14" s="22">
        <v>62425</v>
      </c>
      <c r="G14" s="22">
        <v>217.51</v>
      </c>
      <c r="H14" s="21">
        <v>46</v>
      </c>
      <c r="I14" s="22">
        <v>231043</v>
      </c>
      <c r="J14" s="22">
        <v>5022.67</v>
      </c>
      <c r="K14" s="21">
        <v>583</v>
      </c>
      <c r="L14" s="22">
        <v>972326</v>
      </c>
      <c r="M14" s="22">
        <v>1667.8</v>
      </c>
      <c r="N14" s="21">
        <v>32</v>
      </c>
      <c r="O14" s="22">
        <v>59904</v>
      </c>
      <c r="P14" s="22">
        <v>1872</v>
      </c>
      <c r="Q14" s="21">
        <v>25</v>
      </c>
      <c r="R14" s="22">
        <v>194934</v>
      </c>
      <c r="S14" s="22">
        <v>7797.36</v>
      </c>
      <c r="T14" s="21">
        <v>786</v>
      </c>
      <c r="U14" s="22">
        <v>2238626</v>
      </c>
      <c r="V14" s="22">
        <v>2848.12</v>
      </c>
      <c r="W14" s="21">
        <v>167</v>
      </c>
      <c r="X14" s="22">
        <v>92625</v>
      </c>
      <c r="Y14" s="22">
        <v>554.64</v>
      </c>
      <c r="Z14" s="21">
        <v>53</v>
      </c>
      <c r="AA14" s="22">
        <v>593437</v>
      </c>
      <c r="AB14" s="22">
        <v>11196.92</v>
      </c>
      <c r="AC14" s="21">
        <v>417</v>
      </c>
      <c r="AD14" s="22">
        <v>1335233</v>
      </c>
      <c r="AE14" s="22">
        <v>3202</v>
      </c>
      <c r="AF14" s="21">
        <v>1233</v>
      </c>
      <c r="AG14" s="22">
        <v>864592</v>
      </c>
      <c r="AH14" s="22">
        <v>701.21</v>
      </c>
      <c r="AI14" s="21">
        <v>42</v>
      </c>
      <c r="AJ14" s="22">
        <v>104679</v>
      </c>
      <c r="AK14" s="22">
        <v>2492.36</v>
      </c>
      <c r="AL14" s="21">
        <v>8428</v>
      </c>
      <c r="AM14" s="22">
        <v>7859045</v>
      </c>
      <c r="AN14" s="22">
        <v>932.49</v>
      </c>
      <c r="AO14" s="21">
        <v>11907</v>
      </c>
      <c r="AP14" s="22">
        <v>15011655</v>
      </c>
      <c r="AQ14" s="22">
        <v>1260.74</v>
      </c>
      <c r="AR14" s="21">
        <v>6222</v>
      </c>
      <c r="AS14" s="22">
        <v>5830138</v>
      </c>
      <c r="AT14" s="22">
        <v>937.02</v>
      </c>
      <c r="AU14" s="21">
        <v>20192</v>
      </c>
      <c r="AV14" s="22">
        <v>6353313</v>
      </c>
      <c r="AW14" s="22">
        <v>314.64999999999998</v>
      </c>
    </row>
    <row r="15" spans="1:49" ht="15" customHeight="1" x14ac:dyDescent="0.2">
      <c r="A15" s="20" t="s">
        <v>443</v>
      </c>
      <c r="B15" s="21">
        <v>75785</v>
      </c>
      <c r="C15" s="22">
        <v>2101220076</v>
      </c>
      <c r="D15" s="22">
        <v>27726.07</v>
      </c>
      <c r="E15" s="21">
        <v>312</v>
      </c>
      <c r="F15" s="22">
        <v>69693</v>
      </c>
      <c r="G15" s="22">
        <v>223.38</v>
      </c>
      <c r="H15" s="21">
        <v>42</v>
      </c>
      <c r="I15" s="22">
        <v>233344</v>
      </c>
      <c r="J15" s="22">
        <v>5555.81</v>
      </c>
      <c r="K15" s="21">
        <v>882</v>
      </c>
      <c r="L15" s="22">
        <v>1535439</v>
      </c>
      <c r="M15" s="22">
        <v>1740.86</v>
      </c>
      <c r="N15" s="21">
        <v>47</v>
      </c>
      <c r="O15" s="22">
        <v>72704</v>
      </c>
      <c r="P15" s="22">
        <v>1546.89</v>
      </c>
      <c r="Q15" s="21">
        <v>32</v>
      </c>
      <c r="R15" s="22">
        <v>275069</v>
      </c>
      <c r="S15" s="22">
        <v>8595.91</v>
      </c>
      <c r="T15" s="21">
        <v>717</v>
      </c>
      <c r="U15" s="22">
        <v>2051198</v>
      </c>
      <c r="V15" s="22">
        <v>2860.81</v>
      </c>
      <c r="W15" s="21">
        <v>178</v>
      </c>
      <c r="X15" s="22">
        <v>20004</v>
      </c>
      <c r="Y15" s="22">
        <v>112.38</v>
      </c>
      <c r="Z15" s="21">
        <v>55</v>
      </c>
      <c r="AA15" s="22">
        <v>574299</v>
      </c>
      <c r="AB15" s="22">
        <v>10441.799999999999</v>
      </c>
      <c r="AC15" s="21">
        <v>589</v>
      </c>
      <c r="AD15" s="22">
        <v>2027473</v>
      </c>
      <c r="AE15" s="22">
        <v>3442.23</v>
      </c>
      <c r="AF15" s="21">
        <v>1399</v>
      </c>
      <c r="AG15" s="22">
        <v>959389</v>
      </c>
      <c r="AH15" s="22">
        <v>685.77</v>
      </c>
      <c r="AI15" s="21">
        <v>43</v>
      </c>
      <c r="AJ15" s="22">
        <v>125102</v>
      </c>
      <c r="AK15" s="22">
        <v>2909.35</v>
      </c>
      <c r="AL15" s="21">
        <v>7292</v>
      </c>
      <c r="AM15" s="22">
        <v>7375578</v>
      </c>
      <c r="AN15" s="22">
        <v>1011.46</v>
      </c>
      <c r="AO15" s="21">
        <v>11342</v>
      </c>
      <c r="AP15" s="22">
        <v>15725042</v>
      </c>
      <c r="AQ15" s="22">
        <v>1386.44</v>
      </c>
      <c r="AR15" s="21">
        <v>7615</v>
      </c>
      <c r="AS15" s="22">
        <v>7799256</v>
      </c>
      <c r="AT15" s="22">
        <v>1024.2</v>
      </c>
      <c r="AU15" s="21">
        <v>20567</v>
      </c>
      <c r="AV15" s="22">
        <v>6753021</v>
      </c>
      <c r="AW15" s="22">
        <v>328.34</v>
      </c>
    </row>
    <row r="16" spans="1:49" ht="15" customHeight="1" x14ac:dyDescent="0.2">
      <c r="A16" s="20" t="s">
        <v>444</v>
      </c>
      <c r="B16" s="21">
        <v>75892</v>
      </c>
      <c r="C16" s="22">
        <v>2483105258</v>
      </c>
      <c r="D16" s="22">
        <v>32718.93</v>
      </c>
      <c r="E16" s="21">
        <v>287</v>
      </c>
      <c r="F16" s="22">
        <v>68131</v>
      </c>
      <c r="G16" s="22">
        <v>237.39</v>
      </c>
      <c r="H16" s="21">
        <v>36</v>
      </c>
      <c r="I16" s="22">
        <v>147245</v>
      </c>
      <c r="J16" s="22">
        <v>4090.14</v>
      </c>
      <c r="K16" s="21">
        <v>1205</v>
      </c>
      <c r="L16" s="22">
        <v>1948860</v>
      </c>
      <c r="M16" s="22">
        <v>1617.31</v>
      </c>
      <c r="N16" s="21">
        <v>47</v>
      </c>
      <c r="O16" s="22">
        <v>56451</v>
      </c>
      <c r="P16" s="22">
        <v>1201.0899999999999</v>
      </c>
      <c r="Q16" s="21">
        <v>36</v>
      </c>
      <c r="R16" s="22">
        <v>253689</v>
      </c>
      <c r="S16" s="22">
        <v>7046.92</v>
      </c>
      <c r="T16" s="21">
        <v>728</v>
      </c>
      <c r="U16" s="22">
        <v>2225561</v>
      </c>
      <c r="V16" s="22">
        <v>3057.09</v>
      </c>
      <c r="W16" s="21">
        <v>169</v>
      </c>
      <c r="X16" s="22">
        <v>25009</v>
      </c>
      <c r="Y16" s="22">
        <v>147.97999999999999</v>
      </c>
      <c r="Z16" s="21">
        <v>81</v>
      </c>
      <c r="AA16" s="22">
        <v>809962</v>
      </c>
      <c r="AB16" s="22">
        <v>9999.5300000000007</v>
      </c>
      <c r="AC16" s="21">
        <v>659</v>
      </c>
      <c r="AD16" s="22">
        <v>2397967</v>
      </c>
      <c r="AE16" s="22">
        <v>3638.8</v>
      </c>
      <c r="AF16" s="21">
        <v>1578</v>
      </c>
      <c r="AG16" s="22">
        <v>1102585</v>
      </c>
      <c r="AH16" s="22">
        <v>698.72</v>
      </c>
      <c r="AI16" s="21">
        <v>32</v>
      </c>
      <c r="AJ16" s="22">
        <v>93279</v>
      </c>
      <c r="AK16" s="22">
        <v>2914.97</v>
      </c>
      <c r="AL16" s="21">
        <v>6606</v>
      </c>
      <c r="AM16" s="22">
        <v>7240677</v>
      </c>
      <c r="AN16" s="22">
        <v>1096.08</v>
      </c>
      <c r="AO16" s="21">
        <v>11106</v>
      </c>
      <c r="AP16" s="22">
        <v>16759108</v>
      </c>
      <c r="AQ16" s="22">
        <v>1509.01</v>
      </c>
      <c r="AR16" s="21">
        <v>7779</v>
      </c>
      <c r="AS16" s="22">
        <v>10266326</v>
      </c>
      <c r="AT16" s="22">
        <v>1319.75</v>
      </c>
      <c r="AU16" s="21">
        <v>20956</v>
      </c>
      <c r="AV16" s="22">
        <v>6981173</v>
      </c>
      <c r="AW16" s="22">
        <v>333.13</v>
      </c>
    </row>
    <row r="17" spans="1:49" ht="15" customHeight="1" x14ac:dyDescent="0.2">
      <c r="A17" s="20" t="s">
        <v>445</v>
      </c>
      <c r="B17" s="21">
        <v>70258</v>
      </c>
      <c r="C17" s="22">
        <v>2649206603</v>
      </c>
      <c r="D17" s="22">
        <v>37706.83</v>
      </c>
      <c r="E17" s="21">
        <v>339</v>
      </c>
      <c r="F17" s="22">
        <v>75961</v>
      </c>
      <c r="G17" s="22">
        <v>224.07</v>
      </c>
      <c r="H17" s="21">
        <v>40</v>
      </c>
      <c r="I17" s="22">
        <v>234345</v>
      </c>
      <c r="J17" s="22">
        <v>5858.63</v>
      </c>
      <c r="K17" s="21">
        <v>1321</v>
      </c>
      <c r="L17" s="22">
        <v>2084999</v>
      </c>
      <c r="M17" s="22">
        <v>1578.35</v>
      </c>
      <c r="N17" s="21">
        <v>41</v>
      </c>
      <c r="O17" s="22">
        <v>63780</v>
      </c>
      <c r="P17" s="22">
        <v>1555.61</v>
      </c>
      <c r="Q17" s="21">
        <v>39</v>
      </c>
      <c r="R17" s="22">
        <v>438120</v>
      </c>
      <c r="S17" s="22">
        <v>11233.85</v>
      </c>
      <c r="T17" s="21">
        <v>749</v>
      </c>
      <c r="U17" s="22">
        <v>2316478</v>
      </c>
      <c r="V17" s="22">
        <v>3092.76</v>
      </c>
      <c r="W17" s="21">
        <v>166</v>
      </c>
      <c r="X17" s="22">
        <v>38831</v>
      </c>
      <c r="Y17" s="22">
        <v>233.92</v>
      </c>
      <c r="Z17" s="21">
        <v>68</v>
      </c>
      <c r="AA17" s="22">
        <v>831468</v>
      </c>
      <c r="AB17" s="22">
        <v>12227.47</v>
      </c>
      <c r="AC17" s="21">
        <v>793</v>
      </c>
      <c r="AD17" s="22">
        <v>3165305</v>
      </c>
      <c r="AE17" s="22">
        <v>3991.56</v>
      </c>
      <c r="AF17" s="21">
        <v>1767</v>
      </c>
      <c r="AG17" s="22">
        <v>1279841</v>
      </c>
      <c r="AH17" s="22">
        <v>724.3</v>
      </c>
      <c r="AI17" s="21">
        <v>37</v>
      </c>
      <c r="AJ17" s="22">
        <v>80266</v>
      </c>
      <c r="AK17" s="22">
        <v>2169.35</v>
      </c>
      <c r="AL17" s="21">
        <v>6090</v>
      </c>
      <c r="AM17" s="22">
        <v>7010024</v>
      </c>
      <c r="AN17" s="22">
        <v>1151.07</v>
      </c>
      <c r="AO17" s="21">
        <v>11029</v>
      </c>
      <c r="AP17" s="22">
        <v>18019438</v>
      </c>
      <c r="AQ17" s="22">
        <v>1633.82</v>
      </c>
      <c r="AR17" s="21">
        <v>7490</v>
      </c>
      <c r="AS17" s="22">
        <v>11972585</v>
      </c>
      <c r="AT17" s="22">
        <v>1598.48</v>
      </c>
      <c r="AU17" s="21">
        <v>20325</v>
      </c>
      <c r="AV17" s="22">
        <v>6937065</v>
      </c>
      <c r="AW17" s="22">
        <v>341.31</v>
      </c>
    </row>
    <row r="18" spans="1:49" ht="15" customHeight="1" x14ac:dyDescent="0.2">
      <c r="A18" s="20" t="s">
        <v>446</v>
      </c>
      <c r="B18" s="21">
        <v>62065</v>
      </c>
      <c r="C18" s="22">
        <v>2652146469</v>
      </c>
      <c r="D18" s="22">
        <v>42731.76</v>
      </c>
      <c r="E18" s="21">
        <v>399</v>
      </c>
      <c r="F18" s="22">
        <v>91092</v>
      </c>
      <c r="G18" s="22">
        <v>228.3</v>
      </c>
      <c r="H18" s="21">
        <v>42</v>
      </c>
      <c r="I18" s="22">
        <v>176493</v>
      </c>
      <c r="J18" s="22">
        <v>4202.21</v>
      </c>
      <c r="K18" s="21">
        <v>1302</v>
      </c>
      <c r="L18" s="22">
        <v>2258400</v>
      </c>
      <c r="M18" s="22">
        <v>1734.56</v>
      </c>
      <c r="N18" s="21">
        <v>28</v>
      </c>
      <c r="O18" s="22">
        <v>54515</v>
      </c>
      <c r="P18" s="22">
        <v>1946.96</v>
      </c>
      <c r="Q18" s="21">
        <v>38</v>
      </c>
      <c r="R18" s="22">
        <v>359493</v>
      </c>
      <c r="S18" s="22">
        <v>9460.34</v>
      </c>
      <c r="T18" s="21">
        <v>719</v>
      </c>
      <c r="U18" s="22">
        <v>2622697</v>
      </c>
      <c r="V18" s="22">
        <v>3647.7</v>
      </c>
      <c r="W18" s="21">
        <v>141</v>
      </c>
      <c r="X18" s="22">
        <v>20062</v>
      </c>
      <c r="Y18" s="22">
        <v>142.28</v>
      </c>
      <c r="Z18" s="21">
        <v>98</v>
      </c>
      <c r="AA18" s="22">
        <v>921551</v>
      </c>
      <c r="AB18" s="22">
        <v>9403.58</v>
      </c>
      <c r="AC18" s="21">
        <v>723</v>
      </c>
      <c r="AD18" s="22">
        <v>2986248</v>
      </c>
      <c r="AE18" s="22">
        <v>4130.3599999999997</v>
      </c>
      <c r="AF18" s="21">
        <v>1642</v>
      </c>
      <c r="AG18" s="22">
        <v>1200574</v>
      </c>
      <c r="AH18" s="22">
        <v>731.17</v>
      </c>
      <c r="AI18" s="21">
        <v>25</v>
      </c>
      <c r="AJ18" s="22">
        <v>59335</v>
      </c>
      <c r="AK18" s="22">
        <v>2373.4</v>
      </c>
      <c r="AL18" s="21">
        <v>5653</v>
      </c>
      <c r="AM18" s="22">
        <v>6625487</v>
      </c>
      <c r="AN18" s="22">
        <v>1172.03</v>
      </c>
      <c r="AO18" s="21">
        <v>10337</v>
      </c>
      <c r="AP18" s="22">
        <v>17755294</v>
      </c>
      <c r="AQ18" s="22">
        <v>1717.64</v>
      </c>
      <c r="AR18" s="21">
        <v>7158</v>
      </c>
      <c r="AS18" s="22">
        <v>13093200</v>
      </c>
      <c r="AT18" s="22">
        <v>1829.17</v>
      </c>
      <c r="AU18" s="21">
        <v>19036</v>
      </c>
      <c r="AV18" s="22">
        <v>6830263</v>
      </c>
      <c r="AW18" s="22">
        <v>358.81</v>
      </c>
    </row>
    <row r="19" spans="1:49" ht="15" customHeight="1" x14ac:dyDescent="0.2">
      <c r="A19" s="20" t="s">
        <v>447</v>
      </c>
      <c r="B19" s="21">
        <v>55613</v>
      </c>
      <c r="C19" s="22">
        <v>2659146483</v>
      </c>
      <c r="D19" s="22">
        <v>47815.199999999997</v>
      </c>
      <c r="E19" s="21">
        <v>606</v>
      </c>
      <c r="F19" s="22">
        <v>139579</v>
      </c>
      <c r="G19" s="22">
        <v>230.33</v>
      </c>
      <c r="H19" s="21">
        <v>46</v>
      </c>
      <c r="I19" s="22">
        <v>204466</v>
      </c>
      <c r="J19" s="22">
        <v>4444.91</v>
      </c>
      <c r="K19" s="21">
        <v>1366</v>
      </c>
      <c r="L19" s="22">
        <v>2620935</v>
      </c>
      <c r="M19" s="22">
        <v>1918.69</v>
      </c>
      <c r="N19" s="21">
        <v>53</v>
      </c>
      <c r="O19" s="22">
        <v>95803</v>
      </c>
      <c r="P19" s="22">
        <v>1807.6</v>
      </c>
      <c r="Q19" s="21">
        <v>34</v>
      </c>
      <c r="R19" s="22">
        <v>418737</v>
      </c>
      <c r="S19" s="22">
        <v>12315.79</v>
      </c>
      <c r="T19" s="21">
        <v>724</v>
      </c>
      <c r="U19" s="22">
        <v>2774073</v>
      </c>
      <c r="V19" s="22">
        <v>3831.59</v>
      </c>
      <c r="W19" s="21">
        <v>175</v>
      </c>
      <c r="X19" s="22">
        <v>61701</v>
      </c>
      <c r="Y19" s="22">
        <v>352.58</v>
      </c>
      <c r="Z19" s="21">
        <v>106</v>
      </c>
      <c r="AA19" s="22">
        <v>1116730</v>
      </c>
      <c r="AB19" s="22">
        <v>10535.19</v>
      </c>
      <c r="AC19" s="21">
        <v>703</v>
      </c>
      <c r="AD19" s="22">
        <v>3150239</v>
      </c>
      <c r="AE19" s="22">
        <v>4481.1400000000003</v>
      </c>
      <c r="AF19" s="21">
        <v>1803</v>
      </c>
      <c r="AG19" s="22">
        <v>1408239</v>
      </c>
      <c r="AH19" s="22">
        <v>781.05</v>
      </c>
      <c r="AI19" s="21">
        <v>31</v>
      </c>
      <c r="AJ19" s="22">
        <v>77160</v>
      </c>
      <c r="AK19" s="22">
        <v>2489.0300000000002</v>
      </c>
      <c r="AL19" s="21">
        <v>5473</v>
      </c>
      <c r="AM19" s="22">
        <v>6601348</v>
      </c>
      <c r="AN19" s="22">
        <v>1206.17</v>
      </c>
      <c r="AO19" s="21">
        <v>10384</v>
      </c>
      <c r="AP19" s="22">
        <v>19024795</v>
      </c>
      <c r="AQ19" s="22">
        <v>1832.13</v>
      </c>
      <c r="AR19" s="21">
        <v>7231</v>
      </c>
      <c r="AS19" s="22">
        <v>15055971</v>
      </c>
      <c r="AT19" s="22">
        <v>2082.14</v>
      </c>
      <c r="AU19" s="21">
        <v>18283</v>
      </c>
      <c r="AV19" s="22">
        <v>6883736</v>
      </c>
      <c r="AW19" s="22">
        <v>376.51</v>
      </c>
    </row>
    <row r="20" spans="1:49" ht="15" customHeight="1" x14ac:dyDescent="0.2">
      <c r="A20" s="20" t="s">
        <v>113</v>
      </c>
      <c r="B20" s="21">
        <v>223563</v>
      </c>
      <c r="C20" s="22">
        <v>13891967061</v>
      </c>
      <c r="D20" s="22">
        <v>62138.94</v>
      </c>
      <c r="E20" s="21">
        <v>4514</v>
      </c>
      <c r="F20" s="22">
        <v>1071583</v>
      </c>
      <c r="G20" s="22">
        <v>237.39</v>
      </c>
      <c r="H20" s="21">
        <v>191</v>
      </c>
      <c r="I20" s="22">
        <v>1101413</v>
      </c>
      <c r="J20" s="22">
        <v>5766.56</v>
      </c>
      <c r="K20" s="21">
        <v>6781</v>
      </c>
      <c r="L20" s="22">
        <v>15340938</v>
      </c>
      <c r="M20" s="22">
        <v>2262.34</v>
      </c>
      <c r="N20" s="21">
        <v>108</v>
      </c>
      <c r="O20" s="22">
        <v>315613</v>
      </c>
      <c r="P20" s="22">
        <v>2922.34</v>
      </c>
      <c r="Q20" s="21">
        <v>223</v>
      </c>
      <c r="R20" s="22">
        <v>2607733</v>
      </c>
      <c r="S20" s="22">
        <v>11693.87</v>
      </c>
      <c r="T20" s="21">
        <v>3310</v>
      </c>
      <c r="U20" s="22">
        <v>14693506</v>
      </c>
      <c r="V20" s="22">
        <v>4439.13</v>
      </c>
      <c r="W20" s="21">
        <v>755</v>
      </c>
      <c r="X20" s="22">
        <v>216335</v>
      </c>
      <c r="Y20" s="22">
        <v>286.54000000000002</v>
      </c>
      <c r="Z20" s="21">
        <v>645</v>
      </c>
      <c r="AA20" s="22">
        <v>7682080</v>
      </c>
      <c r="AB20" s="22">
        <v>11910.2</v>
      </c>
      <c r="AC20" s="21">
        <v>3818</v>
      </c>
      <c r="AD20" s="22">
        <v>17773513</v>
      </c>
      <c r="AE20" s="22">
        <v>4655.1899999999996</v>
      </c>
      <c r="AF20" s="21">
        <v>9185</v>
      </c>
      <c r="AG20" s="22">
        <v>7045020</v>
      </c>
      <c r="AH20" s="22">
        <v>767.01</v>
      </c>
      <c r="AI20" s="21">
        <v>138</v>
      </c>
      <c r="AJ20" s="22">
        <v>279829</v>
      </c>
      <c r="AK20" s="22">
        <v>2027.75</v>
      </c>
      <c r="AL20" s="21">
        <v>24312</v>
      </c>
      <c r="AM20" s="22">
        <v>29047854</v>
      </c>
      <c r="AN20" s="22">
        <v>1194.79</v>
      </c>
      <c r="AO20" s="21">
        <v>49941</v>
      </c>
      <c r="AP20" s="22">
        <v>98973050</v>
      </c>
      <c r="AQ20" s="22">
        <v>1981.8</v>
      </c>
      <c r="AR20" s="21">
        <v>34803</v>
      </c>
      <c r="AS20" s="22">
        <v>85896115</v>
      </c>
      <c r="AT20" s="22">
        <v>2468.0700000000002</v>
      </c>
      <c r="AU20" s="21">
        <v>84096</v>
      </c>
      <c r="AV20" s="22">
        <v>35068626</v>
      </c>
      <c r="AW20" s="22">
        <v>417.01</v>
      </c>
    </row>
    <row r="21" spans="1:49" ht="15" customHeight="1" x14ac:dyDescent="0.2">
      <c r="A21" s="20" t="s">
        <v>114</v>
      </c>
      <c r="B21" s="21">
        <v>153753</v>
      </c>
      <c r="C21" s="22">
        <v>13428811219</v>
      </c>
      <c r="D21" s="22">
        <v>87340.160000000003</v>
      </c>
      <c r="E21" s="21">
        <v>3869</v>
      </c>
      <c r="F21" s="22">
        <v>962061</v>
      </c>
      <c r="G21" s="22">
        <v>248.66</v>
      </c>
      <c r="H21" s="21">
        <v>175</v>
      </c>
      <c r="I21" s="22">
        <v>837866</v>
      </c>
      <c r="J21" s="22">
        <v>4787.8100000000004</v>
      </c>
      <c r="K21" s="21">
        <v>5818</v>
      </c>
      <c r="L21" s="22">
        <v>15574501</v>
      </c>
      <c r="M21" s="22">
        <v>2676.95</v>
      </c>
      <c r="N21" s="21">
        <v>73</v>
      </c>
      <c r="O21" s="22">
        <v>174217</v>
      </c>
      <c r="P21" s="22">
        <v>2386.5300000000002</v>
      </c>
      <c r="Q21" s="21">
        <v>245</v>
      </c>
      <c r="R21" s="22">
        <v>3163737</v>
      </c>
      <c r="S21" s="22">
        <v>12913.21</v>
      </c>
      <c r="T21" s="21">
        <v>2895</v>
      </c>
      <c r="U21" s="22">
        <v>15599944</v>
      </c>
      <c r="V21" s="22">
        <v>5388.58</v>
      </c>
      <c r="W21" s="21">
        <v>689</v>
      </c>
      <c r="X21" s="22">
        <v>201470</v>
      </c>
      <c r="Y21" s="22">
        <v>292.41000000000003</v>
      </c>
      <c r="Z21" s="21">
        <v>661</v>
      </c>
      <c r="AA21" s="22">
        <v>8420829</v>
      </c>
      <c r="AB21" s="22">
        <v>12739.53</v>
      </c>
      <c r="AC21" s="21">
        <v>2984</v>
      </c>
      <c r="AD21" s="22">
        <v>16756315</v>
      </c>
      <c r="AE21" s="22">
        <v>5615.39</v>
      </c>
      <c r="AF21" s="21">
        <v>6530</v>
      </c>
      <c r="AG21" s="22">
        <v>4663683</v>
      </c>
      <c r="AH21" s="22">
        <v>714.19</v>
      </c>
      <c r="AI21" s="21">
        <v>61</v>
      </c>
      <c r="AJ21" s="22">
        <v>95328</v>
      </c>
      <c r="AK21" s="22">
        <v>1562.75</v>
      </c>
      <c r="AL21" s="21">
        <v>19394</v>
      </c>
      <c r="AM21" s="22">
        <v>25836868</v>
      </c>
      <c r="AN21" s="22">
        <v>1332.21</v>
      </c>
      <c r="AO21" s="21">
        <v>39281</v>
      </c>
      <c r="AP21" s="22">
        <v>93778413</v>
      </c>
      <c r="AQ21" s="22">
        <v>2387.37</v>
      </c>
      <c r="AR21" s="21">
        <v>30792</v>
      </c>
      <c r="AS21" s="22">
        <v>97788020</v>
      </c>
      <c r="AT21" s="22">
        <v>3175.76</v>
      </c>
      <c r="AU21" s="21">
        <v>65543</v>
      </c>
      <c r="AV21" s="22">
        <v>30963705</v>
      </c>
      <c r="AW21" s="22">
        <v>472.42</v>
      </c>
    </row>
    <row r="22" spans="1:49" ht="15" customHeight="1" x14ac:dyDescent="0.2">
      <c r="A22" s="20" t="s">
        <v>115</v>
      </c>
      <c r="B22" s="21">
        <v>278107</v>
      </c>
      <c r="C22" s="22">
        <v>40798000742</v>
      </c>
      <c r="D22" s="22">
        <v>146698.94</v>
      </c>
      <c r="E22" s="21">
        <v>10878</v>
      </c>
      <c r="F22" s="22">
        <v>2901092</v>
      </c>
      <c r="G22" s="22">
        <v>266.69</v>
      </c>
      <c r="H22" s="21">
        <v>396</v>
      </c>
      <c r="I22" s="22">
        <v>1654642</v>
      </c>
      <c r="J22" s="22">
        <v>4178.3900000000003</v>
      </c>
      <c r="K22" s="21">
        <v>14455</v>
      </c>
      <c r="L22" s="22">
        <v>48662276</v>
      </c>
      <c r="M22" s="22">
        <v>3366.47</v>
      </c>
      <c r="N22" s="21">
        <v>103</v>
      </c>
      <c r="O22" s="22">
        <v>410751</v>
      </c>
      <c r="P22" s="22">
        <v>3987.87</v>
      </c>
      <c r="Q22" s="21">
        <v>1626</v>
      </c>
      <c r="R22" s="22">
        <v>30580453</v>
      </c>
      <c r="S22" s="22">
        <v>18807.169999999998</v>
      </c>
      <c r="T22" s="21">
        <v>9143</v>
      </c>
      <c r="U22" s="22">
        <v>75918196</v>
      </c>
      <c r="V22" s="22">
        <v>8303.42</v>
      </c>
      <c r="W22" s="21">
        <v>1516</v>
      </c>
      <c r="X22" s="22">
        <v>271383</v>
      </c>
      <c r="Y22" s="22">
        <v>179.01</v>
      </c>
      <c r="Z22" s="21">
        <v>1942</v>
      </c>
      <c r="AA22" s="22">
        <v>33692047</v>
      </c>
      <c r="AB22" s="22">
        <v>17349.150000000001</v>
      </c>
      <c r="AC22" s="21">
        <v>7665</v>
      </c>
      <c r="AD22" s="22">
        <v>49756655</v>
      </c>
      <c r="AE22" s="22">
        <v>6491.41</v>
      </c>
      <c r="AF22" s="21">
        <v>12279</v>
      </c>
      <c r="AG22" s="22">
        <v>8906352</v>
      </c>
      <c r="AH22" s="22">
        <v>725.33</v>
      </c>
      <c r="AI22" s="21">
        <v>437</v>
      </c>
      <c r="AJ22" s="22">
        <v>740031</v>
      </c>
      <c r="AK22" s="22">
        <v>1693.43</v>
      </c>
      <c r="AL22" s="21">
        <v>41759</v>
      </c>
      <c r="AM22" s="22">
        <v>73431604</v>
      </c>
      <c r="AN22" s="22">
        <v>1758.46</v>
      </c>
      <c r="AO22" s="21">
        <v>87270</v>
      </c>
      <c r="AP22" s="22">
        <v>329739129</v>
      </c>
      <c r="AQ22" s="22">
        <v>3778.38</v>
      </c>
      <c r="AR22" s="21">
        <v>81716</v>
      </c>
      <c r="AS22" s="22">
        <v>478783028</v>
      </c>
      <c r="AT22" s="22">
        <v>5859.11</v>
      </c>
      <c r="AU22" s="21">
        <v>103746</v>
      </c>
      <c r="AV22" s="22">
        <v>49704922</v>
      </c>
      <c r="AW22" s="22">
        <v>479.1</v>
      </c>
    </row>
    <row r="23" spans="1:49" ht="15" customHeight="1" x14ac:dyDescent="0.2">
      <c r="A23" s="20" t="s">
        <v>448</v>
      </c>
      <c r="B23" s="21">
        <v>43243</v>
      </c>
      <c r="C23" s="22">
        <v>14679153783</v>
      </c>
      <c r="D23" s="22">
        <v>339457.34</v>
      </c>
      <c r="E23" s="21">
        <v>805</v>
      </c>
      <c r="F23" s="22">
        <v>204965</v>
      </c>
      <c r="G23" s="22">
        <v>254.61</v>
      </c>
      <c r="H23" s="21">
        <v>38</v>
      </c>
      <c r="I23" s="22">
        <v>184948</v>
      </c>
      <c r="J23" s="22">
        <v>4867.05</v>
      </c>
      <c r="K23" s="21">
        <v>3953</v>
      </c>
      <c r="L23" s="22">
        <v>19633599</v>
      </c>
      <c r="M23" s="22">
        <v>4966.76</v>
      </c>
      <c r="N23" s="21" t="s">
        <v>626</v>
      </c>
      <c r="O23" s="21" t="s">
        <v>626</v>
      </c>
      <c r="P23" s="21" t="s">
        <v>626</v>
      </c>
      <c r="Q23" s="21">
        <v>1239</v>
      </c>
      <c r="R23" s="22">
        <v>39068354</v>
      </c>
      <c r="S23" s="22">
        <v>31532.17</v>
      </c>
      <c r="T23" s="21">
        <v>4440</v>
      </c>
      <c r="U23" s="22">
        <v>54352406</v>
      </c>
      <c r="V23" s="22">
        <v>12241.53</v>
      </c>
      <c r="W23" s="21">
        <v>249</v>
      </c>
      <c r="X23" s="22">
        <v>190500</v>
      </c>
      <c r="Y23" s="22">
        <v>765.06</v>
      </c>
      <c r="Z23" s="21">
        <v>509</v>
      </c>
      <c r="AA23" s="22">
        <v>17589653</v>
      </c>
      <c r="AB23" s="22">
        <v>34557.279999999999</v>
      </c>
      <c r="AC23" s="21">
        <v>1242</v>
      </c>
      <c r="AD23" s="22">
        <v>13205804</v>
      </c>
      <c r="AE23" s="22">
        <v>10632.69</v>
      </c>
      <c r="AF23" s="21">
        <v>0</v>
      </c>
      <c r="AG23" s="28" t="s">
        <v>489</v>
      </c>
      <c r="AH23" s="28" t="s">
        <v>489</v>
      </c>
      <c r="AI23" s="21" t="s">
        <v>626</v>
      </c>
      <c r="AJ23" s="21" t="s">
        <v>626</v>
      </c>
      <c r="AK23" s="21" t="s">
        <v>626</v>
      </c>
      <c r="AL23" s="21">
        <v>9381</v>
      </c>
      <c r="AM23" s="22">
        <v>29770338</v>
      </c>
      <c r="AN23" s="22">
        <v>3173.47</v>
      </c>
      <c r="AO23" s="21">
        <v>16273</v>
      </c>
      <c r="AP23" s="22">
        <v>174686873</v>
      </c>
      <c r="AQ23" s="22">
        <v>10734.77</v>
      </c>
      <c r="AR23" s="21">
        <v>23560</v>
      </c>
      <c r="AS23" s="22">
        <v>404568454</v>
      </c>
      <c r="AT23" s="22">
        <v>17171.84</v>
      </c>
      <c r="AU23" s="21">
        <v>11061</v>
      </c>
      <c r="AV23" s="22">
        <v>5017031</v>
      </c>
      <c r="AW23" s="22">
        <v>453.58</v>
      </c>
    </row>
    <row r="24" spans="1:49" ht="15" customHeight="1" x14ac:dyDescent="0.2">
      <c r="A24" s="20" t="s">
        <v>449</v>
      </c>
      <c r="B24" s="21">
        <v>12499</v>
      </c>
      <c r="C24" s="22">
        <v>8518545765</v>
      </c>
      <c r="D24" s="22">
        <v>681538.18</v>
      </c>
      <c r="E24" s="21">
        <v>86</v>
      </c>
      <c r="F24" s="22">
        <v>21386</v>
      </c>
      <c r="G24" s="22">
        <v>248.67</v>
      </c>
      <c r="H24" s="21" t="s">
        <v>626</v>
      </c>
      <c r="I24" s="21" t="s">
        <v>626</v>
      </c>
      <c r="J24" s="21" t="s">
        <v>626</v>
      </c>
      <c r="K24" s="21">
        <v>1587</v>
      </c>
      <c r="L24" s="22">
        <v>9186875</v>
      </c>
      <c r="M24" s="22">
        <v>5788.83</v>
      </c>
      <c r="N24" s="21" t="s">
        <v>626</v>
      </c>
      <c r="O24" s="21" t="s">
        <v>626</v>
      </c>
      <c r="P24" s="21" t="s">
        <v>626</v>
      </c>
      <c r="Q24" s="21">
        <v>636</v>
      </c>
      <c r="R24" s="22">
        <v>26774672</v>
      </c>
      <c r="S24" s="22">
        <v>42098.54</v>
      </c>
      <c r="T24" s="21">
        <v>2084</v>
      </c>
      <c r="U24" s="22">
        <v>29315033</v>
      </c>
      <c r="V24" s="22">
        <v>14066.71</v>
      </c>
      <c r="W24" s="21">
        <v>78</v>
      </c>
      <c r="X24" s="22">
        <v>40410</v>
      </c>
      <c r="Y24" s="22">
        <v>518.08000000000004</v>
      </c>
      <c r="Z24" s="21">
        <v>164</v>
      </c>
      <c r="AA24" s="22">
        <v>10034675</v>
      </c>
      <c r="AB24" s="22">
        <v>61187.040000000001</v>
      </c>
      <c r="AC24" s="21">
        <v>408</v>
      </c>
      <c r="AD24" s="22">
        <v>4556288</v>
      </c>
      <c r="AE24" s="22">
        <v>11167.37</v>
      </c>
      <c r="AF24" s="21">
        <v>0</v>
      </c>
      <c r="AG24" s="28" t="s">
        <v>489</v>
      </c>
      <c r="AH24" s="28" t="s">
        <v>489</v>
      </c>
      <c r="AI24" s="21">
        <v>0</v>
      </c>
      <c r="AJ24" s="28" t="s">
        <v>489</v>
      </c>
      <c r="AK24" s="28" t="s">
        <v>489</v>
      </c>
      <c r="AL24" s="21">
        <v>3469</v>
      </c>
      <c r="AM24" s="22">
        <v>15374449</v>
      </c>
      <c r="AN24" s="22">
        <v>4431.95</v>
      </c>
      <c r="AO24" s="21">
        <v>5767</v>
      </c>
      <c r="AP24" s="22">
        <v>95468705</v>
      </c>
      <c r="AQ24" s="22">
        <v>16554.310000000001</v>
      </c>
      <c r="AR24" s="21">
        <v>7672</v>
      </c>
      <c r="AS24" s="22">
        <v>249417658</v>
      </c>
      <c r="AT24" s="22">
        <v>32510.12</v>
      </c>
      <c r="AU24" s="21">
        <v>2449</v>
      </c>
      <c r="AV24" s="22">
        <v>1100677</v>
      </c>
      <c r="AW24" s="22">
        <v>449.44</v>
      </c>
    </row>
    <row r="25" spans="1:49" ht="15" customHeight="1" x14ac:dyDescent="0.2">
      <c r="A25" s="20" t="s">
        <v>450</v>
      </c>
      <c r="B25" s="21">
        <v>6612</v>
      </c>
      <c r="C25" s="22">
        <v>21969057847</v>
      </c>
      <c r="D25" s="22">
        <v>3322604.03</v>
      </c>
      <c r="E25" s="21">
        <v>20</v>
      </c>
      <c r="F25" s="22">
        <v>4980</v>
      </c>
      <c r="G25" s="22">
        <v>249</v>
      </c>
      <c r="H25" s="21" t="s">
        <v>626</v>
      </c>
      <c r="I25" s="21" t="s">
        <v>626</v>
      </c>
      <c r="J25" s="21" t="s">
        <v>626</v>
      </c>
      <c r="K25" s="21">
        <v>865</v>
      </c>
      <c r="L25" s="22">
        <v>5198364</v>
      </c>
      <c r="M25" s="22">
        <v>6009.67</v>
      </c>
      <c r="N25" s="21">
        <v>0</v>
      </c>
      <c r="O25" s="28" t="s">
        <v>489</v>
      </c>
      <c r="P25" s="28" t="s">
        <v>489</v>
      </c>
      <c r="Q25" s="21">
        <v>419</v>
      </c>
      <c r="R25" s="22">
        <v>24620141</v>
      </c>
      <c r="S25" s="22">
        <v>58759.29</v>
      </c>
      <c r="T25" s="21">
        <v>1406</v>
      </c>
      <c r="U25" s="22">
        <v>21518119</v>
      </c>
      <c r="V25" s="22">
        <v>15304.49</v>
      </c>
      <c r="W25" s="21">
        <v>45</v>
      </c>
      <c r="X25" s="22">
        <v>34630</v>
      </c>
      <c r="Y25" s="22">
        <v>769.56</v>
      </c>
      <c r="Z25" s="21">
        <v>107</v>
      </c>
      <c r="AA25" s="22">
        <v>11619394</v>
      </c>
      <c r="AB25" s="22">
        <v>108592.47</v>
      </c>
      <c r="AC25" s="21">
        <v>182</v>
      </c>
      <c r="AD25" s="22">
        <v>2060918</v>
      </c>
      <c r="AE25" s="22">
        <v>11323.73</v>
      </c>
      <c r="AF25" s="21">
        <v>0</v>
      </c>
      <c r="AG25" s="28" t="s">
        <v>489</v>
      </c>
      <c r="AH25" s="28" t="s">
        <v>489</v>
      </c>
      <c r="AI25" s="21">
        <v>0</v>
      </c>
      <c r="AJ25" s="28" t="s">
        <v>489</v>
      </c>
      <c r="AK25" s="28" t="s">
        <v>489</v>
      </c>
      <c r="AL25" s="21">
        <v>2171</v>
      </c>
      <c r="AM25" s="22">
        <v>23782685</v>
      </c>
      <c r="AN25" s="22">
        <v>10954.71</v>
      </c>
      <c r="AO25" s="21">
        <v>3435</v>
      </c>
      <c r="AP25" s="22">
        <v>88918770</v>
      </c>
      <c r="AQ25" s="22">
        <v>25886.1</v>
      </c>
      <c r="AR25" s="21">
        <v>4647</v>
      </c>
      <c r="AS25" s="22">
        <v>922926264</v>
      </c>
      <c r="AT25" s="22">
        <v>198606.9</v>
      </c>
      <c r="AU25" s="21">
        <v>830</v>
      </c>
      <c r="AV25" s="22">
        <v>356434</v>
      </c>
      <c r="AW25" s="22">
        <v>429.44</v>
      </c>
    </row>
    <row r="26" spans="1:49" ht="15" customHeight="1" x14ac:dyDescent="0.2">
      <c r="A26" s="20" t="s">
        <v>117</v>
      </c>
      <c r="B26" s="21">
        <v>1469606</v>
      </c>
      <c r="C26" s="22">
        <v>127958828743</v>
      </c>
      <c r="D26" s="22">
        <v>87070.16</v>
      </c>
      <c r="E26" s="21">
        <v>23002</v>
      </c>
      <c r="F26" s="22">
        <v>5804381</v>
      </c>
      <c r="G26" s="22">
        <v>252.34</v>
      </c>
      <c r="H26" s="21">
        <v>1164</v>
      </c>
      <c r="I26" s="22">
        <v>5848465</v>
      </c>
      <c r="J26" s="22">
        <v>5024.45</v>
      </c>
      <c r="K26" s="21">
        <v>41319</v>
      </c>
      <c r="L26" s="22">
        <v>128534003</v>
      </c>
      <c r="M26" s="22">
        <v>3110.77</v>
      </c>
      <c r="N26" s="21">
        <v>590</v>
      </c>
      <c r="O26" s="22">
        <v>1425971</v>
      </c>
      <c r="P26" s="22">
        <v>2416.9</v>
      </c>
      <c r="Q26" s="21">
        <v>4663</v>
      </c>
      <c r="R26" s="22">
        <v>129429135</v>
      </c>
      <c r="S26" s="54">
        <v>27756.623418400173</v>
      </c>
      <c r="T26" s="21">
        <v>30683</v>
      </c>
      <c r="U26" s="22">
        <v>236214467</v>
      </c>
      <c r="V26" s="22">
        <v>7698.55</v>
      </c>
      <c r="W26" s="21">
        <v>5099</v>
      </c>
      <c r="X26" s="22">
        <v>1879407</v>
      </c>
      <c r="Y26" s="22">
        <v>368.58</v>
      </c>
      <c r="Z26" s="21">
        <v>4799</v>
      </c>
      <c r="AA26" s="22">
        <v>100108788</v>
      </c>
      <c r="AB26" s="22">
        <v>20860.34</v>
      </c>
      <c r="AC26" s="21">
        <v>21191</v>
      </c>
      <c r="AD26" s="22">
        <v>122897364</v>
      </c>
      <c r="AE26" s="22">
        <v>5799.51</v>
      </c>
      <c r="AF26" s="21">
        <v>40500</v>
      </c>
      <c r="AG26" s="22">
        <v>29736590</v>
      </c>
      <c r="AH26" s="22">
        <v>734.24</v>
      </c>
      <c r="AI26" s="21">
        <v>1392</v>
      </c>
      <c r="AJ26" s="22">
        <v>3229949</v>
      </c>
      <c r="AK26" s="54">
        <v>2320.36566091954</v>
      </c>
      <c r="AL26" s="21">
        <v>181586</v>
      </c>
      <c r="AM26" s="22">
        <v>266276769</v>
      </c>
      <c r="AN26" s="22">
        <v>1466.39</v>
      </c>
      <c r="AO26" s="21">
        <v>322773</v>
      </c>
      <c r="AP26" s="22">
        <v>1042848905</v>
      </c>
      <c r="AQ26" s="22">
        <v>3230.91</v>
      </c>
      <c r="AR26" s="21">
        <v>237140</v>
      </c>
      <c r="AS26" s="22">
        <v>2308295191</v>
      </c>
      <c r="AT26" s="54">
        <v>9733.8921776165971</v>
      </c>
      <c r="AU26" s="21">
        <v>471516</v>
      </c>
      <c r="AV26" s="22">
        <v>187528450</v>
      </c>
      <c r="AW26" s="22">
        <v>397.71</v>
      </c>
    </row>
    <row r="28" spans="1:49"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row>
    <row r="29" spans="1:49"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row>
    <row r="30" spans="1:49"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row>
  </sheetData>
  <mergeCells count="25">
    <mergeCell ref="B7:D7"/>
    <mergeCell ref="E7:G7"/>
    <mergeCell ref="H7:J7"/>
    <mergeCell ref="K7:M7"/>
    <mergeCell ref="A1:AW1"/>
    <mergeCell ref="A2:AW2"/>
    <mergeCell ref="A3:AW3"/>
    <mergeCell ref="A4:AW4"/>
    <mergeCell ref="A5:AW5"/>
    <mergeCell ref="A28:AW28"/>
    <mergeCell ref="A29:AW29"/>
    <mergeCell ref="A30:AW30"/>
    <mergeCell ref="AR7:AT7"/>
    <mergeCell ref="AU7:AW7"/>
    <mergeCell ref="AC7:AE7"/>
    <mergeCell ref="AF7:AH7"/>
    <mergeCell ref="AI7:AK7"/>
    <mergeCell ref="AL7:AN7"/>
    <mergeCell ref="AO7:AQ7"/>
    <mergeCell ref="N7:P7"/>
    <mergeCell ref="Q7:S7"/>
    <mergeCell ref="T7:V7"/>
    <mergeCell ref="W7:Y7"/>
    <mergeCell ref="Z7:AB7"/>
    <mergeCell ref="A7:A8"/>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28"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row>
    <row r="5" spans="1:28" ht="17.100000000000001" customHeight="1" x14ac:dyDescent="0.3">
      <c r="A5" s="65" t="s">
        <v>47</v>
      </c>
      <c r="B5" s="57"/>
      <c r="C5" s="57"/>
      <c r="D5" s="57"/>
      <c r="E5" s="57"/>
      <c r="F5" s="57"/>
      <c r="G5" s="57"/>
      <c r="H5" s="57"/>
      <c r="I5" s="57"/>
      <c r="J5" s="57"/>
      <c r="K5" s="57"/>
      <c r="L5" s="57"/>
      <c r="M5" s="57"/>
      <c r="N5" s="57"/>
      <c r="O5" s="57"/>
      <c r="P5" s="57"/>
      <c r="Q5" s="57"/>
      <c r="R5" s="57"/>
      <c r="S5" s="57"/>
      <c r="T5" s="57"/>
      <c r="U5" s="57"/>
      <c r="V5" s="57"/>
      <c r="W5" s="57"/>
      <c r="X5" s="57"/>
      <c r="Y5" s="57"/>
      <c r="Z5" s="57"/>
      <c r="AA5" s="57"/>
      <c r="AB5" s="57"/>
    </row>
    <row r="7" spans="1:28" ht="30" customHeight="1" x14ac:dyDescent="0.2">
      <c r="A7" s="69" t="s">
        <v>71</v>
      </c>
      <c r="B7" s="9" t="s">
        <v>489</v>
      </c>
      <c r="C7" s="69" t="s">
        <v>490</v>
      </c>
      <c r="D7" s="69"/>
      <c r="E7" s="69" t="s">
        <v>491</v>
      </c>
      <c r="F7" s="69"/>
      <c r="G7" s="69"/>
      <c r="H7" s="69" t="s">
        <v>492</v>
      </c>
      <c r="I7" s="69"/>
      <c r="J7" s="69"/>
      <c r="K7" s="69" t="s">
        <v>493</v>
      </c>
      <c r="L7" s="69"/>
      <c r="M7" s="69"/>
      <c r="N7" s="69" t="s">
        <v>494</v>
      </c>
      <c r="O7" s="69"/>
      <c r="P7" s="69"/>
      <c r="Q7" s="69" t="s">
        <v>495</v>
      </c>
      <c r="R7" s="69"/>
      <c r="S7" s="69"/>
      <c r="T7" s="69" t="s">
        <v>496</v>
      </c>
      <c r="U7" s="69"/>
      <c r="V7" s="69"/>
      <c r="W7" s="69" t="s">
        <v>497</v>
      </c>
      <c r="X7" s="69"/>
      <c r="Y7" s="69"/>
      <c r="Z7" s="69" t="s">
        <v>498</v>
      </c>
      <c r="AA7" s="69"/>
      <c r="AB7" s="69"/>
    </row>
    <row r="8" spans="1:28" ht="30" customHeight="1" x14ac:dyDescent="0.2">
      <c r="A8" s="71"/>
      <c r="B8" s="9" t="s">
        <v>72</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row>
    <row r="9" spans="1:28" ht="15" customHeight="1" x14ac:dyDescent="0.2">
      <c r="A9" s="19" t="s">
        <v>434</v>
      </c>
      <c r="B9" s="21">
        <v>1590</v>
      </c>
      <c r="C9" s="22">
        <v>-1348103621</v>
      </c>
      <c r="D9" s="22">
        <v>-948033.49</v>
      </c>
      <c r="E9" s="21">
        <v>886</v>
      </c>
      <c r="F9" s="22">
        <v>17731650</v>
      </c>
      <c r="G9" s="22">
        <v>20013.150000000001</v>
      </c>
      <c r="H9" s="21">
        <v>1415</v>
      </c>
      <c r="I9" s="22">
        <v>9502118</v>
      </c>
      <c r="J9" s="22">
        <v>6715.28</v>
      </c>
      <c r="K9" s="21">
        <v>1223</v>
      </c>
      <c r="L9" s="22">
        <v>32481780</v>
      </c>
      <c r="M9" s="22">
        <v>26559.1</v>
      </c>
      <c r="N9" s="21">
        <v>0</v>
      </c>
      <c r="O9" s="28" t="s">
        <v>489</v>
      </c>
      <c r="P9" s="28" t="s">
        <v>489</v>
      </c>
      <c r="Q9" s="21">
        <v>0</v>
      </c>
      <c r="R9" s="28" t="s">
        <v>489</v>
      </c>
      <c r="S9" s="28" t="s">
        <v>489</v>
      </c>
      <c r="T9" s="21">
        <v>99</v>
      </c>
      <c r="U9" s="22">
        <v>1587062</v>
      </c>
      <c r="V9" s="22">
        <v>16030.93</v>
      </c>
      <c r="W9" s="21">
        <v>1588</v>
      </c>
      <c r="X9" s="22">
        <v>61245283</v>
      </c>
      <c r="Y9" s="22">
        <v>38567.56</v>
      </c>
      <c r="Z9" s="21">
        <v>1588</v>
      </c>
      <c r="AA9" s="22">
        <v>78207121</v>
      </c>
      <c r="AB9" s="22">
        <v>49248.82</v>
      </c>
    </row>
    <row r="10" spans="1:28" ht="15" customHeight="1" x14ac:dyDescent="0.2">
      <c r="A10" s="19" t="s">
        <v>438</v>
      </c>
      <c r="B10" s="21">
        <v>906</v>
      </c>
      <c r="C10" s="22">
        <v>2117323</v>
      </c>
      <c r="D10" s="22">
        <v>2337</v>
      </c>
      <c r="E10" s="21">
        <v>382</v>
      </c>
      <c r="F10" s="22">
        <v>4722351</v>
      </c>
      <c r="G10" s="22">
        <v>12362.18</v>
      </c>
      <c r="H10" s="21">
        <v>525</v>
      </c>
      <c r="I10" s="22">
        <v>1897827</v>
      </c>
      <c r="J10" s="22">
        <v>3614.91</v>
      </c>
      <c r="K10" s="21">
        <v>332</v>
      </c>
      <c r="L10" s="22">
        <v>5666440</v>
      </c>
      <c r="M10" s="22">
        <v>17067.59</v>
      </c>
      <c r="N10" s="21">
        <v>439</v>
      </c>
      <c r="O10" s="22">
        <v>411997</v>
      </c>
      <c r="P10" s="22">
        <v>938.49</v>
      </c>
      <c r="Q10" s="21" t="s">
        <v>626</v>
      </c>
      <c r="R10" s="21" t="s">
        <v>626</v>
      </c>
      <c r="S10" s="21" t="s">
        <v>626</v>
      </c>
      <c r="T10" s="21">
        <v>63</v>
      </c>
      <c r="U10" s="22">
        <v>552079</v>
      </c>
      <c r="V10" s="22">
        <v>8763.16</v>
      </c>
      <c r="W10" s="21">
        <v>906</v>
      </c>
      <c r="X10" s="22">
        <v>13394628</v>
      </c>
      <c r="Y10" s="22">
        <v>14784.36</v>
      </c>
      <c r="Z10" s="21">
        <v>906</v>
      </c>
      <c r="AA10" s="22">
        <v>15967025</v>
      </c>
      <c r="AB10" s="22">
        <v>17623.650000000001</v>
      </c>
    </row>
    <row r="11" spans="1:28" ht="15" customHeight="1" x14ac:dyDescent="0.2">
      <c r="A11" s="19" t="s">
        <v>439</v>
      </c>
      <c r="B11" s="21">
        <v>876</v>
      </c>
      <c r="C11" s="22">
        <v>6657667</v>
      </c>
      <c r="D11" s="22">
        <v>7600.08</v>
      </c>
      <c r="E11" s="21">
        <v>435</v>
      </c>
      <c r="F11" s="22">
        <v>5728581</v>
      </c>
      <c r="G11" s="22">
        <v>13169.15</v>
      </c>
      <c r="H11" s="21">
        <v>612</v>
      </c>
      <c r="I11" s="22">
        <v>2123821</v>
      </c>
      <c r="J11" s="22">
        <v>3470.3</v>
      </c>
      <c r="K11" s="21">
        <v>367</v>
      </c>
      <c r="L11" s="22">
        <v>5407834</v>
      </c>
      <c r="M11" s="22">
        <v>14735.24</v>
      </c>
      <c r="N11" s="21">
        <v>473</v>
      </c>
      <c r="O11" s="22">
        <v>1222608</v>
      </c>
      <c r="P11" s="22">
        <v>2584.79</v>
      </c>
      <c r="Q11" s="21">
        <v>0</v>
      </c>
      <c r="R11" s="28" t="s">
        <v>489</v>
      </c>
      <c r="S11" s="28" t="s">
        <v>489</v>
      </c>
      <c r="T11" s="21">
        <v>65</v>
      </c>
      <c r="U11" s="22">
        <v>656747</v>
      </c>
      <c r="V11" s="22">
        <v>10103.799999999999</v>
      </c>
      <c r="W11" s="21">
        <v>875</v>
      </c>
      <c r="X11" s="22">
        <v>15332002</v>
      </c>
      <c r="Y11" s="22">
        <v>17522.29</v>
      </c>
      <c r="Z11" s="21">
        <v>875</v>
      </c>
      <c r="AA11" s="22">
        <v>15944086</v>
      </c>
      <c r="AB11" s="22">
        <v>18221.810000000001</v>
      </c>
    </row>
    <row r="12" spans="1:28" ht="15" customHeight="1" x14ac:dyDescent="0.2">
      <c r="A12" s="19" t="s">
        <v>440</v>
      </c>
      <c r="B12" s="21">
        <v>1034</v>
      </c>
      <c r="C12" s="22">
        <v>13041560</v>
      </c>
      <c r="D12" s="22">
        <v>12612.73</v>
      </c>
      <c r="E12" s="21">
        <v>616</v>
      </c>
      <c r="F12" s="22">
        <v>8512890</v>
      </c>
      <c r="G12" s="22">
        <v>13819.63</v>
      </c>
      <c r="H12" s="21">
        <v>838</v>
      </c>
      <c r="I12" s="22">
        <v>2938029</v>
      </c>
      <c r="J12" s="22">
        <v>3506</v>
      </c>
      <c r="K12" s="21">
        <v>517</v>
      </c>
      <c r="L12" s="22">
        <v>6549804</v>
      </c>
      <c r="M12" s="22">
        <v>12668.87</v>
      </c>
      <c r="N12" s="21">
        <v>678</v>
      </c>
      <c r="O12" s="22">
        <v>2627558</v>
      </c>
      <c r="P12" s="22">
        <v>3875.45</v>
      </c>
      <c r="Q12" s="21">
        <v>0</v>
      </c>
      <c r="R12" s="28" t="s">
        <v>489</v>
      </c>
      <c r="S12" s="28" t="s">
        <v>489</v>
      </c>
      <c r="T12" s="21">
        <v>40</v>
      </c>
      <c r="U12" s="22">
        <v>480048</v>
      </c>
      <c r="V12" s="22">
        <v>12001.2</v>
      </c>
      <c r="W12" s="21">
        <v>1034</v>
      </c>
      <c r="X12" s="22">
        <v>21290896</v>
      </c>
      <c r="Y12" s="22">
        <v>20590.810000000001</v>
      </c>
      <c r="Z12" s="21">
        <v>1034</v>
      </c>
      <c r="AA12" s="22">
        <v>22576858</v>
      </c>
      <c r="AB12" s="22">
        <v>21834.49</v>
      </c>
    </row>
    <row r="13" spans="1:28" ht="15" customHeight="1" x14ac:dyDescent="0.2">
      <c r="A13" s="19" t="s">
        <v>441</v>
      </c>
      <c r="B13" s="21">
        <v>1309</v>
      </c>
      <c r="C13" s="22">
        <v>22998794</v>
      </c>
      <c r="D13" s="22">
        <v>17569.740000000002</v>
      </c>
      <c r="E13" s="21">
        <v>796</v>
      </c>
      <c r="F13" s="22">
        <v>10935161</v>
      </c>
      <c r="G13" s="22">
        <v>13737.64</v>
      </c>
      <c r="H13" s="21">
        <v>1123</v>
      </c>
      <c r="I13" s="22">
        <v>3954509</v>
      </c>
      <c r="J13" s="22">
        <v>3521.38</v>
      </c>
      <c r="K13" s="21">
        <v>693</v>
      </c>
      <c r="L13" s="22">
        <v>8579136</v>
      </c>
      <c r="M13" s="22">
        <v>12379.71</v>
      </c>
      <c r="N13" s="21">
        <v>888</v>
      </c>
      <c r="O13" s="22">
        <v>4131629</v>
      </c>
      <c r="P13" s="22">
        <v>4652.74</v>
      </c>
      <c r="Q13" s="21">
        <v>0</v>
      </c>
      <c r="R13" s="28" t="s">
        <v>489</v>
      </c>
      <c r="S13" s="28" t="s">
        <v>489</v>
      </c>
      <c r="T13" s="21">
        <v>55</v>
      </c>
      <c r="U13" s="22">
        <v>1556645</v>
      </c>
      <c r="V13" s="22">
        <v>28302.639999999999</v>
      </c>
      <c r="W13" s="21">
        <v>1309</v>
      </c>
      <c r="X13" s="22">
        <v>29461367</v>
      </c>
      <c r="Y13" s="22">
        <v>22506.77</v>
      </c>
      <c r="Z13" s="21">
        <v>1309</v>
      </c>
      <c r="AA13" s="22">
        <v>30783673</v>
      </c>
      <c r="AB13" s="22">
        <v>23516.94</v>
      </c>
    </row>
    <row r="14" spans="1:28" ht="15" customHeight="1" x14ac:dyDescent="0.2">
      <c r="A14" s="19" t="s">
        <v>442</v>
      </c>
      <c r="B14" s="21">
        <v>1399</v>
      </c>
      <c r="C14" s="22">
        <v>31514694</v>
      </c>
      <c r="D14" s="22">
        <v>22526.59</v>
      </c>
      <c r="E14" s="21">
        <v>830</v>
      </c>
      <c r="F14" s="22">
        <v>13492930</v>
      </c>
      <c r="G14" s="22">
        <v>16256.54</v>
      </c>
      <c r="H14" s="21">
        <v>1249</v>
      </c>
      <c r="I14" s="22">
        <v>4587669</v>
      </c>
      <c r="J14" s="22">
        <v>3673.07</v>
      </c>
      <c r="K14" s="21">
        <v>787</v>
      </c>
      <c r="L14" s="22">
        <v>10904591</v>
      </c>
      <c r="M14" s="22">
        <v>13855.9</v>
      </c>
      <c r="N14" s="21">
        <v>947</v>
      </c>
      <c r="O14" s="22">
        <v>5648948</v>
      </c>
      <c r="P14" s="22">
        <v>5965.1</v>
      </c>
      <c r="Q14" s="21">
        <v>0</v>
      </c>
      <c r="R14" s="28" t="s">
        <v>489</v>
      </c>
      <c r="S14" s="28" t="s">
        <v>489</v>
      </c>
      <c r="T14" s="21">
        <v>62</v>
      </c>
      <c r="U14" s="22">
        <v>754326</v>
      </c>
      <c r="V14" s="22">
        <v>12166.55</v>
      </c>
      <c r="W14" s="21">
        <v>1399</v>
      </c>
      <c r="X14" s="22">
        <v>35742475</v>
      </c>
      <c r="Y14" s="22">
        <v>25548.59</v>
      </c>
      <c r="Z14" s="21">
        <v>1398</v>
      </c>
      <c r="AA14" s="22">
        <v>37802139</v>
      </c>
      <c r="AB14" s="22">
        <v>27040.16</v>
      </c>
    </row>
    <row r="15" spans="1:28" ht="15" customHeight="1" x14ac:dyDescent="0.2">
      <c r="A15" s="19" t="s">
        <v>443</v>
      </c>
      <c r="B15" s="21">
        <v>1680</v>
      </c>
      <c r="C15" s="22">
        <v>46291397</v>
      </c>
      <c r="D15" s="22">
        <v>27554.400000000001</v>
      </c>
      <c r="E15" s="21">
        <v>905</v>
      </c>
      <c r="F15" s="22">
        <v>17650308</v>
      </c>
      <c r="G15" s="22">
        <v>19503.099999999999</v>
      </c>
      <c r="H15" s="21">
        <v>1531</v>
      </c>
      <c r="I15" s="22">
        <v>5782442</v>
      </c>
      <c r="J15" s="22">
        <v>3776.91</v>
      </c>
      <c r="K15" s="21">
        <v>994</v>
      </c>
      <c r="L15" s="22">
        <v>16408010</v>
      </c>
      <c r="M15" s="22">
        <v>16507.05</v>
      </c>
      <c r="N15" s="21">
        <v>1136</v>
      </c>
      <c r="O15" s="22">
        <v>7335556</v>
      </c>
      <c r="P15" s="22">
        <v>6457.36</v>
      </c>
      <c r="Q15" s="21" t="s">
        <v>626</v>
      </c>
      <c r="R15" s="21" t="s">
        <v>626</v>
      </c>
      <c r="S15" s="21" t="s">
        <v>626</v>
      </c>
      <c r="T15" s="21">
        <v>88</v>
      </c>
      <c r="U15" s="22">
        <v>1109930</v>
      </c>
      <c r="V15" s="22">
        <v>12612.84</v>
      </c>
      <c r="W15" s="21">
        <v>1679</v>
      </c>
      <c r="X15" s="22">
        <v>48624850</v>
      </c>
      <c r="Y15" s="22">
        <v>28960.6</v>
      </c>
      <c r="Z15" s="21">
        <v>1679</v>
      </c>
      <c r="AA15" s="22">
        <v>51311932</v>
      </c>
      <c r="AB15" s="22">
        <v>30561.01</v>
      </c>
    </row>
    <row r="16" spans="1:28" ht="15" customHeight="1" x14ac:dyDescent="0.2">
      <c r="A16" s="19" t="s">
        <v>444</v>
      </c>
      <c r="B16" s="21">
        <v>1987</v>
      </c>
      <c r="C16" s="22">
        <v>64788847</v>
      </c>
      <c r="D16" s="22">
        <v>32606.36</v>
      </c>
      <c r="E16" s="21">
        <v>954</v>
      </c>
      <c r="F16" s="22">
        <v>14628109</v>
      </c>
      <c r="G16" s="22">
        <v>15333.45</v>
      </c>
      <c r="H16" s="21">
        <v>1921</v>
      </c>
      <c r="I16" s="22">
        <v>7597857</v>
      </c>
      <c r="J16" s="22">
        <v>3955.16</v>
      </c>
      <c r="K16" s="21">
        <v>1358</v>
      </c>
      <c r="L16" s="22">
        <v>16479008</v>
      </c>
      <c r="M16" s="22">
        <v>12134.76</v>
      </c>
      <c r="N16" s="21">
        <v>1378</v>
      </c>
      <c r="O16" s="22">
        <v>9568582</v>
      </c>
      <c r="P16" s="22">
        <v>6943.82</v>
      </c>
      <c r="Q16" s="21" t="s">
        <v>626</v>
      </c>
      <c r="R16" s="21" t="s">
        <v>626</v>
      </c>
      <c r="S16" s="21" t="s">
        <v>626</v>
      </c>
      <c r="T16" s="21">
        <v>82</v>
      </c>
      <c r="U16" s="22">
        <v>1520915</v>
      </c>
      <c r="V16" s="22">
        <v>18547.740000000002</v>
      </c>
      <c r="W16" s="21">
        <v>1987</v>
      </c>
      <c r="X16" s="22">
        <v>50109128</v>
      </c>
      <c r="Y16" s="22">
        <v>25218.48</v>
      </c>
      <c r="Z16" s="21">
        <v>1987</v>
      </c>
      <c r="AA16" s="22">
        <v>53615859</v>
      </c>
      <c r="AB16" s="22">
        <v>26983.32</v>
      </c>
    </row>
    <row r="17" spans="1:28" ht="15" customHeight="1" x14ac:dyDescent="0.2">
      <c r="A17" s="19" t="s">
        <v>445</v>
      </c>
      <c r="B17" s="21">
        <v>2377</v>
      </c>
      <c r="C17" s="22">
        <v>89271023</v>
      </c>
      <c r="D17" s="22">
        <v>37556.17</v>
      </c>
      <c r="E17" s="21">
        <v>1071</v>
      </c>
      <c r="F17" s="22">
        <v>14241071</v>
      </c>
      <c r="G17" s="22">
        <v>13296.99</v>
      </c>
      <c r="H17" s="21">
        <v>2307</v>
      </c>
      <c r="I17" s="22">
        <v>10104945</v>
      </c>
      <c r="J17" s="22">
        <v>4380.12</v>
      </c>
      <c r="K17" s="21">
        <v>1721</v>
      </c>
      <c r="L17" s="22">
        <v>20681168</v>
      </c>
      <c r="M17" s="22">
        <v>12016.95</v>
      </c>
      <c r="N17" s="21">
        <v>1657</v>
      </c>
      <c r="O17" s="22">
        <v>11556787</v>
      </c>
      <c r="P17" s="22">
        <v>6974.52</v>
      </c>
      <c r="Q17" s="21" t="s">
        <v>626</v>
      </c>
      <c r="R17" s="21" t="s">
        <v>626</v>
      </c>
      <c r="S17" s="21" t="s">
        <v>626</v>
      </c>
      <c r="T17" s="21">
        <v>93</v>
      </c>
      <c r="U17" s="22">
        <v>1088560</v>
      </c>
      <c r="V17" s="22">
        <v>11704.95</v>
      </c>
      <c r="W17" s="21">
        <v>2377</v>
      </c>
      <c r="X17" s="22">
        <v>57970230</v>
      </c>
      <c r="Y17" s="22">
        <v>24387.98</v>
      </c>
      <c r="Z17" s="21">
        <v>2377</v>
      </c>
      <c r="AA17" s="22">
        <v>62504296</v>
      </c>
      <c r="AB17" s="22">
        <v>26295.45</v>
      </c>
    </row>
    <row r="18" spans="1:28" ht="15" customHeight="1" x14ac:dyDescent="0.2">
      <c r="A18" s="19" t="s">
        <v>446</v>
      </c>
      <c r="B18" s="21">
        <v>2785</v>
      </c>
      <c r="C18" s="22">
        <v>118440157</v>
      </c>
      <c r="D18" s="22">
        <v>42527.88</v>
      </c>
      <c r="E18" s="21">
        <v>1168</v>
      </c>
      <c r="F18" s="22">
        <v>15974093</v>
      </c>
      <c r="G18" s="22">
        <v>13676.45</v>
      </c>
      <c r="H18" s="21">
        <v>2741</v>
      </c>
      <c r="I18" s="22">
        <v>12064802</v>
      </c>
      <c r="J18" s="22">
        <v>4401.6099999999997</v>
      </c>
      <c r="K18" s="21">
        <v>2081</v>
      </c>
      <c r="L18" s="22">
        <v>23641206</v>
      </c>
      <c r="M18" s="22">
        <v>11360.5</v>
      </c>
      <c r="N18" s="21">
        <v>1944</v>
      </c>
      <c r="O18" s="22">
        <v>13102508</v>
      </c>
      <c r="P18" s="22">
        <v>6739.97</v>
      </c>
      <c r="Q18" s="21">
        <v>0</v>
      </c>
      <c r="R18" s="28" t="s">
        <v>489</v>
      </c>
      <c r="S18" s="28" t="s">
        <v>489</v>
      </c>
      <c r="T18" s="21">
        <v>87</v>
      </c>
      <c r="U18" s="22">
        <v>1201456</v>
      </c>
      <c r="V18" s="22">
        <v>13809.84</v>
      </c>
      <c r="W18" s="21">
        <v>2785</v>
      </c>
      <c r="X18" s="22">
        <v>66214889</v>
      </c>
      <c r="Y18" s="22">
        <v>23775.54</v>
      </c>
      <c r="Z18" s="21">
        <v>2785</v>
      </c>
      <c r="AA18" s="22">
        <v>75751324</v>
      </c>
      <c r="AB18" s="22">
        <v>27199.759999999998</v>
      </c>
    </row>
    <row r="19" spans="1:28" ht="15" customHeight="1" x14ac:dyDescent="0.2">
      <c r="A19" s="19" t="s">
        <v>447</v>
      </c>
      <c r="B19" s="21">
        <v>3044</v>
      </c>
      <c r="C19" s="22">
        <v>144863885</v>
      </c>
      <c r="D19" s="22">
        <v>47589.98</v>
      </c>
      <c r="E19" s="21">
        <v>1106</v>
      </c>
      <c r="F19" s="22">
        <v>15700461</v>
      </c>
      <c r="G19" s="22">
        <v>14195.72</v>
      </c>
      <c r="H19" s="21">
        <v>3006</v>
      </c>
      <c r="I19" s="22">
        <v>13647579</v>
      </c>
      <c r="J19" s="22">
        <v>4540.1099999999997</v>
      </c>
      <c r="K19" s="21">
        <v>2408</v>
      </c>
      <c r="L19" s="22">
        <v>29986013</v>
      </c>
      <c r="M19" s="22">
        <v>12452.66</v>
      </c>
      <c r="N19" s="21">
        <v>2113</v>
      </c>
      <c r="O19" s="22">
        <v>14751691</v>
      </c>
      <c r="P19" s="22">
        <v>6981.4</v>
      </c>
      <c r="Q19" s="21">
        <v>0</v>
      </c>
      <c r="R19" s="28" t="s">
        <v>489</v>
      </c>
      <c r="S19" s="28" t="s">
        <v>489</v>
      </c>
      <c r="T19" s="21">
        <v>83</v>
      </c>
      <c r="U19" s="22">
        <v>1058355</v>
      </c>
      <c r="V19" s="22">
        <v>12751.27</v>
      </c>
      <c r="W19" s="21">
        <v>3044</v>
      </c>
      <c r="X19" s="22">
        <v>75392786</v>
      </c>
      <c r="Y19" s="22">
        <v>24767.67</v>
      </c>
      <c r="Z19" s="21">
        <v>3044</v>
      </c>
      <c r="AA19" s="22">
        <v>80630546</v>
      </c>
      <c r="AB19" s="22">
        <v>26488.35</v>
      </c>
    </row>
    <row r="20" spans="1:28" ht="15" customHeight="1" x14ac:dyDescent="0.2">
      <c r="A20" s="19" t="s">
        <v>113</v>
      </c>
      <c r="B20" s="21">
        <v>21563</v>
      </c>
      <c r="C20" s="22">
        <v>1361949310</v>
      </c>
      <c r="D20" s="22">
        <v>63161.4</v>
      </c>
      <c r="E20" s="21">
        <v>6121</v>
      </c>
      <c r="F20" s="22">
        <v>85847986</v>
      </c>
      <c r="G20" s="22">
        <v>14025.16</v>
      </c>
      <c r="H20" s="21">
        <v>21359</v>
      </c>
      <c r="I20" s="22">
        <v>114990781</v>
      </c>
      <c r="J20" s="22">
        <v>5383.72</v>
      </c>
      <c r="K20" s="21">
        <v>17682</v>
      </c>
      <c r="L20" s="22">
        <v>202267646</v>
      </c>
      <c r="M20" s="22">
        <v>11439.18</v>
      </c>
      <c r="N20" s="21">
        <v>16012</v>
      </c>
      <c r="O20" s="22">
        <v>123396593</v>
      </c>
      <c r="P20" s="22">
        <v>7706.51</v>
      </c>
      <c r="Q20" s="21">
        <v>0</v>
      </c>
      <c r="R20" s="28" t="s">
        <v>489</v>
      </c>
      <c r="S20" s="28" t="s">
        <v>489</v>
      </c>
      <c r="T20" s="21">
        <v>538</v>
      </c>
      <c r="U20" s="22">
        <v>7127206</v>
      </c>
      <c r="V20" s="22">
        <v>13247.59</v>
      </c>
      <c r="W20" s="21">
        <v>21559</v>
      </c>
      <c r="X20" s="22">
        <v>534623495</v>
      </c>
      <c r="Y20" s="22">
        <v>24798.16</v>
      </c>
      <c r="Z20" s="21">
        <v>21559</v>
      </c>
      <c r="AA20" s="22">
        <v>594500397</v>
      </c>
      <c r="AB20" s="22">
        <v>27575.51</v>
      </c>
    </row>
    <row r="21" spans="1:28" ht="15" customHeight="1" x14ac:dyDescent="0.2">
      <c r="A21" s="19" t="s">
        <v>114</v>
      </c>
      <c r="B21" s="21">
        <v>24260</v>
      </c>
      <c r="C21" s="22">
        <v>2122976195</v>
      </c>
      <c r="D21" s="22">
        <v>87509.32</v>
      </c>
      <c r="E21" s="21">
        <v>5350</v>
      </c>
      <c r="F21" s="22">
        <v>73709733</v>
      </c>
      <c r="G21" s="22">
        <v>13777.52</v>
      </c>
      <c r="H21" s="21">
        <v>24168</v>
      </c>
      <c r="I21" s="22">
        <v>161247138</v>
      </c>
      <c r="J21" s="22">
        <v>6671.93</v>
      </c>
      <c r="K21" s="21">
        <v>20340</v>
      </c>
      <c r="L21" s="22">
        <v>222594239</v>
      </c>
      <c r="M21" s="22">
        <v>10943.67</v>
      </c>
      <c r="N21" s="21">
        <v>19882</v>
      </c>
      <c r="O21" s="22">
        <v>193543008</v>
      </c>
      <c r="P21" s="22">
        <v>9734.58</v>
      </c>
      <c r="Q21" s="21" t="s">
        <v>626</v>
      </c>
      <c r="R21" s="21" t="s">
        <v>626</v>
      </c>
      <c r="S21" s="21" t="s">
        <v>626</v>
      </c>
      <c r="T21" s="21">
        <v>531</v>
      </c>
      <c r="U21" s="22">
        <v>8485485</v>
      </c>
      <c r="V21" s="22">
        <v>15980.2</v>
      </c>
      <c r="W21" s="21">
        <v>24259</v>
      </c>
      <c r="X21" s="22">
        <v>660485126</v>
      </c>
      <c r="Y21" s="22">
        <v>27226.400000000001</v>
      </c>
      <c r="Z21" s="21">
        <v>24259</v>
      </c>
      <c r="AA21" s="22">
        <v>721676765</v>
      </c>
      <c r="AB21" s="22">
        <v>29748.83</v>
      </c>
    </row>
    <row r="22" spans="1:28" ht="15" customHeight="1" x14ac:dyDescent="0.2">
      <c r="A22" s="19" t="s">
        <v>115</v>
      </c>
      <c r="B22" s="21">
        <v>95705</v>
      </c>
      <c r="C22" s="22">
        <v>14997031163</v>
      </c>
      <c r="D22" s="22">
        <v>156700.6</v>
      </c>
      <c r="E22" s="21">
        <v>9411</v>
      </c>
      <c r="F22" s="22">
        <v>140390455</v>
      </c>
      <c r="G22" s="22">
        <v>14917.7</v>
      </c>
      <c r="H22" s="21">
        <v>95607</v>
      </c>
      <c r="I22" s="22">
        <v>863028268</v>
      </c>
      <c r="J22" s="22">
        <v>9026.83</v>
      </c>
      <c r="K22" s="21">
        <v>83292</v>
      </c>
      <c r="L22" s="22">
        <v>890818897</v>
      </c>
      <c r="M22" s="22">
        <v>10695.13</v>
      </c>
      <c r="N22" s="21">
        <v>88497</v>
      </c>
      <c r="O22" s="22">
        <v>1373862185</v>
      </c>
      <c r="P22" s="22">
        <v>15524.39</v>
      </c>
      <c r="Q22" s="21" t="s">
        <v>626</v>
      </c>
      <c r="R22" s="21" t="s">
        <v>626</v>
      </c>
      <c r="S22" s="21" t="s">
        <v>626</v>
      </c>
      <c r="T22" s="21">
        <v>1770</v>
      </c>
      <c r="U22" s="22">
        <v>32910324</v>
      </c>
      <c r="V22" s="22">
        <v>18593.400000000001</v>
      </c>
      <c r="W22" s="21">
        <v>95705</v>
      </c>
      <c r="X22" s="22">
        <v>3302244660</v>
      </c>
      <c r="Y22" s="22">
        <v>34504.410000000003</v>
      </c>
      <c r="Z22" s="21">
        <v>95704</v>
      </c>
      <c r="AA22" s="22">
        <v>3716306532</v>
      </c>
      <c r="AB22" s="22">
        <v>38831.26</v>
      </c>
    </row>
    <row r="23" spans="1:28" ht="15" customHeight="1" x14ac:dyDescent="0.2">
      <c r="A23" s="19" t="s">
        <v>448</v>
      </c>
      <c r="B23" s="21">
        <v>25567</v>
      </c>
      <c r="C23" s="22">
        <v>8676535346</v>
      </c>
      <c r="D23" s="22">
        <v>339364.62</v>
      </c>
      <c r="E23" s="21">
        <v>612</v>
      </c>
      <c r="F23" s="22">
        <v>14406579</v>
      </c>
      <c r="G23" s="22">
        <v>23540.16</v>
      </c>
      <c r="H23" s="21">
        <v>25545</v>
      </c>
      <c r="I23" s="22">
        <v>249965232</v>
      </c>
      <c r="J23" s="22">
        <v>9785.2900000000009</v>
      </c>
      <c r="K23" s="21">
        <v>21205</v>
      </c>
      <c r="L23" s="22">
        <v>292754325</v>
      </c>
      <c r="M23" s="22">
        <v>13805.91</v>
      </c>
      <c r="N23" s="21">
        <v>24034</v>
      </c>
      <c r="O23" s="22">
        <v>680852799</v>
      </c>
      <c r="P23" s="22">
        <v>28328.73</v>
      </c>
      <c r="Q23" s="21" t="s">
        <v>626</v>
      </c>
      <c r="R23" s="21" t="s">
        <v>626</v>
      </c>
      <c r="S23" s="21" t="s">
        <v>626</v>
      </c>
      <c r="T23" s="21">
        <v>785</v>
      </c>
      <c r="U23" s="22">
        <v>23061023</v>
      </c>
      <c r="V23" s="22">
        <v>29377.1</v>
      </c>
      <c r="W23" s="21">
        <v>25567</v>
      </c>
      <c r="X23" s="22">
        <v>1263499079</v>
      </c>
      <c r="Y23" s="22">
        <v>49419.14</v>
      </c>
      <c r="Z23" s="21">
        <v>25567</v>
      </c>
      <c r="AA23" s="22">
        <v>1595013039</v>
      </c>
      <c r="AB23" s="22">
        <v>62385.62</v>
      </c>
    </row>
    <row r="24" spans="1:28" ht="15" customHeight="1" x14ac:dyDescent="0.2">
      <c r="A24" s="19" t="s">
        <v>449</v>
      </c>
      <c r="B24" s="21">
        <v>8730</v>
      </c>
      <c r="C24" s="22">
        <v>5921183826</v>
      </c>
      <c r="D24" s="22">
        <v>678257.02</v>
      </c>
      <c r="E24" s="21">
        <v>48</v>
      </c>
      <c r="F24" s="22">
        <v>2354971</v>
      </c>
      <c r="G24" s="22">
        <v>49061.9</v>
      </c>
      <c r="H24" s="21">
        <v>8723</v>
      </c>
      <c r="I24" s="22">
        <v>85620426</v>
      </c>
      <c r="J24" s="22">
        <v>9815.48</v>
      </c>
      <c r="K24" s="21">
        <v>6831</v>
      </c>
      <c r="L24" s="22">
        <v>117141594</v>
      </c>
      <c r="M24" s="22">
        <v>17148.53</v>
      </c>
      <c r="N24" s="21">
        <v>8271</v>
      </c>
      <c r="O24" s="22">
        <v>438068503</v>
      </c>
      <c r="P24" s="22">
        <v>52964.39</v>
      </c>
      <c r="Q24" s="21">
        <v>0</v>
      </c>
      <c r="R24" s="28" t="s">
        <v>489</v>
      </c>
      <c r="S24" s="28" t="s">
        <v>489</v>
      </c>
      <c r="T24" s="21">
        <v>484</v>
      </c>
      <c r="U24" s="22">
        <v>20490734</v>
      </c>
      <c r="V24" s="22">
        <v>42336.23</v>
      </c>
      <c r="W24" s="21">
        <v>8730</v>
      </c>
      <c r="X24" s="22">
        <v>664246589</v>
      </c>
      <c r="Y24" s="22">
        <v>76087.81</v>
      </c>
      <c r="Z24" s="21">
        <v>8730</v>
      </c>
      <c r="AA24" s="22">
        <v>917801811</v>
      </c>
      <c r="AB24" s="22">
        <v>105131.94</v>
      </c>
    </row>
    <row r="25" spans="1:28" ht="15" customHeight="1" x14ac:dyDescent="0.2">
      <c r="A25" s="19" t="s">
        <v>450</v>
      </c>
      <c r="B25" s="21">
        <v>5294</v>
      </c>
      <c r="C25" s="22">
        <v>18768638269</v>
      </c>
      <c r="D25" s="22">
        <v>3545266.01</v>
      </c>
      <c r="E25" s="21">
        <v>15</v>
      </c>
      <c r="F25" s="22">
        <v>3782671</v>
      </c>
      <c r="G25" s="22">
        <v>252178.07</v>
      </c>
      <c r="H25" s="21">
        <v>5285</v>
      </c>
      <c r="I25" s="22">
        <v>57229402</v>
      </c>
      <c r="J25" s="22">
        <v>10828.65</v>
      </c>
      <c r="K25" s="21">
        <v>3964</v>
      </c>
      <c r="L25" s="22">
        <v>147865609</v>
      </c>
      <c r="M25" s="22">
        <v>37302.120000000003</v>
      </c>
      <c r="N25" s="21">
        <v>5097</v>
      </c>
      <c r="O25" s="22">
        <v>1708433282</v>
      </c>
      <c r="P25" s="22">
        <v>335184.09000000003</v>
      </c>
      <c r="Q25" s="21">
        <v>0</v>
      </c>
      <c r="R25" s="28" t="s">
        <v>489</v>
      </c>
      <c r="S25" s="28" t="s">
        <v>489</v>
      </c>
      <c r="T25" s="21">
        <v>602</v>
      </c>
      <c r="U25" s="22">
        <v>62587930</v>
      </c>
      <c r="V25" s="22">
        <v>103966.66</v>
      </c>
      <c r="W25" s="21">
        <v>5294</v>
      </c>
      <c r="X25" s="22">
        <v>1992765369</v>
      </c>
      <c r="Y25" s="22">
        <v>376419.6</v>
      </c>
      <c r="Z25" s="21">
        <v>5294</v>
      </c>
      <c r="AA25" s="22">
        <v>2787777626</v>
      </c>
      <c r="AB25" s="22">
        <v>526591.92000000004</v>
      </c>
    </row>
    <row r="26" spans="1:28" ht="15" customHeight="1" x14ac:dyDescent="0.2">
      <c r="A26" s="20" t="s">
        <v>117</v>
      </c>
      <c r="B26" s="21">
        <v>200106</v>
      </c>
      <c r="C26" s="22">
        <v>51040195835</v>
      </c>
      <c r="D26" s="22">
        <v>255280.12</v>
      </c>
      <c r="E26" s="21">
        <v>30706</v>
      </c>
      <c r="F26" s="22">
        <v>459810000</v>
      </c>
      <c r="G26" s="22">
        <v>14974.6</v>
      </c>
      <c r="H26" s="21">
        <v>197955</v>
      </c>
      <c r="I26" s="22">
        <v>1606282845</v>
      </c>
      <c r="J26" s="22">
        <v>8114.38</v>
      </c>
      <c r="K26" s="21">
        <v>165795</v>
      </c>
      <c r="L26" s="22">
        <v>2050227300</v>
      </c>
      <c r="M26" s="22">
        <v>12366.04</v>
      </c>
      <c r="N26" s="21">
        <v>173446</v>
      </c>
      <c r="O26" s="22">
        <v>4588514234</v>
      </c>
      <c r="P26" s="22">
        <v>26455</v>
      </c>
      <c r="Q26" s="21">
        <v>19</v>
      </c>
      <c r="R26" s="22">
        <v>638058</v>
      </c>
      <c r="S26" s="22">
        <v>33582</v>
      </c>
      <c r="T26" s="21">
        <v>5527</v>
      </c>
      <c r="U26" s="22">
        <v>166228825</v>
      </c>
      <c r="V26" s="22">
        <v>30075.78</v>
      </c>
      <c r="W26" s="21">
        <v>200097</v>
      </c>
      <c r="X26" s="22">
        <v>8892642852</v>
      </c>
      <c r="Y26" s="22">
        <v>44441.66</v>
      </c>
      <c r="Z26" s="21">
        <v>200095</v>
      </c>
      <c r="AA26" s="22">
        <v>10858171029</v>
      </c>
      <c r="AB26" s="22">
        <v>54265.08</v>
      </c>
    </row>
    <row r="28" spans="1:28"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row>
    <row r="29" spans="1:28"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row>
    <row r="30" spans="1:28" ht="15" customHeight="1" x14ac:dyDescent="0.2">
      <c r="A30" s="56" t="s">
        <v>499</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row>
    <row r="31" spans="1:28" ht="15" customHeight="1" x14ac:dyDescent="0.2">
      <c r="A31" s="56" t="s">
        <v>500</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row>
    <row r="32" spans="1:28" ht="15" customHeight="1" x14ac:dyDescent="0.2">
      <c r="A32" s="56" t="s">
        <v>97</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row>
  </sheetData>
  <mergeCells count="20">
    <mergeCell ref="A7:A8"/>
    <mergeCell ref="C7:D7"/>
    <mergeCell ref="E7:G7"/>
    <mergeCell ref="H7:J7"/>
    <mergeCell ref="K7:M7"/>
    <mergeCell ref="N7:P7"/>
    <mergeCell ref="Q7:S7"/>
    <mergeCell ref="T7:V7"/>
    <mergeCell ref="W7:Y7"/>
    <mergeCell ref="Z7:AB7"/>
    <mergeCell ref="A1:AB1"/>
    <mergeCell ref="A2:AB2"/>
    <mergeCell ref="A3:AB3"/>
    <mergeCell ref="A4:AB4"/>
    <mergeCell ref="A5:AB5"/>
    <mergeCell ref="A28:AB28"/>
    <mergeCell ref="A29:AB29"/>
    <mergeCell ref="A30:AB30"/>
    <mergeCell ref="A31:AB31"/>
    <mergeCell ref="A32:AB3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1"/>
  <sheetViews>
    <sheetView zoomScaleNormal="100" workbookViewId="0">
      <pane ySplit="8" topLeftCell="A9" activePane="bottomLeft" state="frozen"/>
      <selection pane="bottomLeft" sqref="A1:AL1"/>
    </sheetView>
  </sheetViews>
  <sheetFormatPr defaultColWidth="12" defaultRowHeight="12.95" customHeight="1" x14ac:dyDescent="0.2"/>
  <cols>
    <col min="1" max="1" width="25.6640625" bestFit="1" customWidth="1"/>
    <col min="2" max="38" width="17.6640625" bestFit="1" customWidth="1"/>
  </cols>
  <sheetData>
    <row r="1" spans="1:38"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row>
    <row r="2" spans="1:38"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row>
    <row r="3" spans="1:38"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row>
    <row r="4" spans="1:38"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row>
    <row r="5" spans="1:38" ht="17.100000000000001" customHeight="1" x14ac:dyDescent="0.3">
      <c r="A5" s="65" t="s">
        <v>49</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7" spans="1:38" ht="30" customHeight="1" x14ac:dyDescent="0.2">
      <c r="A7" s="69" t="s">
        <v>71</v>
      </c>
      <c r="B7" s="9" t="s">
        <v>489</v>
      </c>
      <c r="C7" s="69" t="s">
        <v>501</v>
      </c>
      <c r="D7" s="69"/>
      <c r="E7" s="69"/>
      <c r="F7" s="69" t="s">
        <v>502</v>
      </c>
      <c r="G7" s="69"/>
      <c r="H7" s="69"/>
      <c r="I7" s="69" t="s">
        <v>503</v>
      </c>
      <c r="J7" s="69"/>
      <c r="K7" s="69"/>
      <c r="L7" s="69" t="s">
        <v>504</v>
      </c>
      <c r="M7" s="69"/>
      <c r="N7" s="69"/>
      <c r="O7" s="69" t="s">
        <v>505</v>
      </c>
      <c r="P7" s="69"/>
      <c r="Q7" s="69"/>
      <c r="R7" s="69" t="s">
        <v>506</v>
      </c>
      <c r="S7" s="69"/>
      <c r="T7" s="69"/>
      <c r="U7" s="69" t="s">
        <v>507</v>
      </c>
      <c r="V7" s="69"/>
      <c r="W7" s="69"/>
      <c r="X7" s="69" t="s">
        <v>508</v>
      </c>
      <c r="Y7" s="69"/>
      <c r="Z7" s="69"/>
      <c r="AA7" s="69" t="s">
        <v>509</v>
      </c>
      <c r="AB7" s="69"/>
      <c r="AC7" s="69"/>
      <c r="AD7" s="69" t="s">
        <v>510</v>
      </c>
      <c r="AE7" s="69"/>
      <c r="AF7" s="69"/>
      <c r="AG7" s="69" t="s">
        <v>511</v>
      </c>
      <c r="AH7" s="69"/>
      <c r="AI7" s="69"/>
      <c r="AJ7" s="69" t="s">
        <v>512</v>
      </c>
      <c r="AK7" s="69"/>
      <c r="AL7" s="69"/>
    </row>
    <row r="8" spans="1:38" ht="30" customHeight="1" x14ac:dyDescent="0.2">
      <c r="A8" s="71"/>
      <c r="B8" s="9" t="s">
        <v>72</v>
      </c>
      <c r="C8" s="9" t="s">
        <v>466</v>
      </c>
      <c r="D8" s="9" t="s">
        <v>96</v>
      </c>
      <c r="E8" s="9" t="s">
        <v>467</v>
      </c>
      <c r="F8" s="9" t="s">
        <v>466</v>
      </c>
      <c r="G8" s="9" t="s">
        <v>96</v>
      </c>
      <c r="H8" s="9" t="s">
        <v>467</v>
      </c>
      <c r="I8" s="9" t="s">
        <v>466</v>
      </c>
      <c r="J8" s="9" t="s">
        <v>96</v>
      </c>
      <c r="K8" s="9" t="s">
        <v>467</v>
      </c>
      <c r="L8" s="9" t="s">
        <v>466</v>
      </c>
      <c r="M8" s="9" t="s">
        <v>96</v>
      </c>
      <c r="N8" s="9" t="s">
        <v>467</v>
      </c>
      <c r="O8" s="9" t="s">
        <v>466</v>
      </c>
      <c r="P8" s="9" t="s">
        <v>96</v>
      </c>
      <c r="Q8" s="9" t="s">
        <v>467</v>
      </c>
      <c r="R8" s="9" t="s">
        <v>466</v>
      </c>
      <c r="S8" s="9" t="s">
        <v>96</v>
      </c>
      <c r="T8" s="9" t="s">
        <v>467</v>
      </c>
      <c r="U8" s="9" t="s">
        <v>466</v>
      </c>
      <c r="V8" s="9" t="s">
        <v>96</v>
      </c>
      <c r="W8" s="9" t="s">
        <v>467</v>
      </c>
      <c r="X8" s="9" t="s">
        <v>466</v>
      </c>
      <c r="Y8" s="9" t="s">
        <v>96</v>
      </c>
      <c r="Z8" s="9" t="s">
        <v>467</v>
      </c>
      <c r="AA8" s="9" t="s">
        <v>466</v>
      </c>
      <c r="AB8" s="9" t="s">
        <v>96</v>
      </c>
      <c r="AC8" s="9" t="s">
        <v>467</v>
      </c>
      <c r="AD8" s="9" t="s">
        <v>466</v>
      </c>
      <c r="AE8" s="9" t="s">
        <v>96</v>
      </c>
      <c r="AF8" s="9" t="s">
        <v>467</v>
      </c>
      <c r="AG8" s="9" t="s">
        <v>466</v>
      </c>
      <c r="AH8" s="9" t="s">
        <v>96</v>
      </c>
      <c r="AI8" s="9" t="s">
        <v>467</v>
      </c>
      <c r="AJ8" s="9" t="s">
        <v>466</v>
      </c>
      <c r="AK8" s="9" t="s">
        <v>96</v>
      </c>
      <c r="AL8" s="9" t="s">
        <v>467</v>
      </c>
    </row>
    <row r="9" spans="1:38" ht="15" customHeight="1" x14ac:dyDescent="0.2">
      <c r="A9" s="20" t="s">
        <v>434</v>
      </c>
      <c r="B9" s="21">
        <v>1590</v>
      </c>
      <c r="C9" s="21">
        <v>887</v>
      </c>
      <c r="D9" s="22">
        <v>17737698</v>
      </c>
      <c r="E9" s="22">
        <v>19997.400000000001</v>
      </c>
      <c r="F9" s="21">
        <v>1262</v>
      </c>
      <c r="G9" s="22">
        <v>16955989</v>
      </c>
      <c r="H9" s="22">
        <v>13435.81</v>
      </c>
      <c r="I9" s="21">
        <v>1203</v>
      </c>
      <c r="J9" s="22">
        <v>9181007</v>
      </c>
      <c r="K9" s="22">
        <v>7631.76</v>
      </c>
      <c r="L9" s="21">
        <v>163</v>
      </c>
      <c r="M9" s="22">
        <v>148958</v>
      </c>
      <c r="N9" s="22">
        <v>913.85</v>
      </c>
      <c r="O9" s="21">
        <v>26</v>
      </c>
      <c r="P9" s="22">
        <v>114627</v>
      </c>
      <c r="Q9" s="22">
        <v>4408.7299999999996</v>
      </c>
      <c r="R9" s="21">
        <v>1124</v>
      </c>
      <c r="S9" s="22">
        <v>22093828</v>
      </c>
      <c r="T9" s="22">
        <v>19656.43</v>
      </c>
      <c r="U9" s="21">
        <v>25</v>
      </c>
      <c r="V9" s="22">
        <v>306349</v>
      </c>
      <c r="W9" s="22">
        <v>12253.96</v>
      </c>
      <c r="X9" s="21">
        <v>88</v>
      </c>
      <c r="Y9" s="22">
        <v>68150</v>
      </c>
      <c r="Z9" s="22">
        <v>774.43</v>
      </c>
      <c r="AA9" s="21">
        <v>248</v>
      </c>
      <c r="AB9" s="22">
        <v>9338477</v>
      </c>
      <c r="AC9" s="22">
        <v>37655.15</v>
      </c>
      <c r="AD9" s="21">
        <v>68</v>
      </c>
      <c r="AE9" s="22">
        <v>218513</v>
      </c>
      <c r="AF9" s="22">
        <v>3213.43</v>
      </c>
      <c r="AG9" s="21">
        <v>61</v>
      </c>
      <c r="AH9" s="22">
        <v>4434262</v>
      </c>
      <c r="AI9" s="22">
        <v>72692.820000000007</v>
      </c>
      <c r="AJ9" s="21">
        <v>99</v>
      </c>
      <c r="AK9" s="22">
        <v>1587062</v>
      </c>
      <c r="AL9" s="22">
        <v>16030.93</v>
      </c>
    </row>
    <row r="10" spans="1:38" ht="15" customHeight="1" x14ac:dyDescent="0.2">
      <c r="A10" s="19" t="s">
        <v>438</v>
      </c>
      <c r="B10" s="21">
        <v>906</v>
      </c>
      <c r="C10" s="21">
        <v>384</v>
      </c>
      <c r="D10" s="22">
        <v>4801461</v>
      </c>
      <c r="E10" s="22">
        <v>12503.8</v>
      </c>
      <c r="F10" s="21">
        <v>719</v>
      </c>
      <c r="G10" s="22">
        <v>3099092</v>
      </c>
      <c r="H10" s="22">
        <v>4310.28</v>
      </c>
      <c r="I10" s="21">
        <v>333</v>
      </c>
      <c r="J10" s="22">
        <v>1295533</v>
      </c>
      <c r="K10" s="22">
        <v>3890.49</v>
      </c>
      <c r="L10" s="21">
        <v>69</v>
      </c>
      <c r="M10" s="22">
        <v>30647</v>
      </c>
      <c r="N10" s="22">
        <v>444.16</v>
      </c>
      <c r="O10" s="21">
        <v>12</v>
      </c>
      <c r="P10" s="22">
        <v>36776</v>
      </c>
      <c r="Q10" s="22">
        <v>3064.67</v>
      </c>
      <c r="R10" s="21">
        <v>305</v>
      </c>
      <c r="S10" s="22">
        <v>4965158</v>
      </c>
      <c r="T10" s="22">
        <v>16279.21</v>
      </c>
      <c r="U10" s="21" t="s">
        <v>626</v>
      </c>
      <c r="V10" s="21" t="s">
        <v>626</v>
      </c>
      <c r="W10" s="21" t="s">
        <v>626</v>
      </c>
      <c r="X10" s="21">
        <v>22</v>
      </c>
      <c r="Y10" s="22">
        <v>6101</v>
      </c>
      <c r="Z10" s="22">
        <v>277.32</v>
      </c>
      <c r="AA10" s="21">
        <v>27</v>
      </c>
      <c r="AB10" s="22">
        <v>113917</v>
      </c>
      <c r="AC10" s="22">
        <v>4219.1499999999996</v>
      </c>
      <c r="AD10" s="53" t="s">
        <v>626</v>
      </c>
      <c r="AE10" s="55" t="s">
        <v>626</v>
      </c>
      <c r="AF10" s="55" t="s">
        <v>626</v>
      </c>
      <c r="AG10" s="21">
        <v>52</v>
      </c>
      <c r="AH10" s="22">
        <v>326014</v>
      </c>
      <c r="AI10" s="22">
        <v>6269.5</v>
      </c>
      <c r="AJ10" s="21">
        <v>63</v>
      </c>
      <c r="AK10" s="22">
        <v>552079</v>
      </c>
      <c r="AL10" s="22">
        <v>8763.16</v>
      </c>
    </row>
    <row r="11" spans="1:38" ht="15" customHeight="1" x14ac:dyDescent="0.2">
      <c r="A11" s="20" t="s">
        <v>439</v>
      </c>
      <c r="B11" s="21">
        <v>876</v>
      </c>
      <c r="C11" s="21">
        <v>443</v>
      </c>
      <c r="D11" s="22">
        <v>5983923</v>
      </c>
      <c r="E11" s="22">
        <v>13507.73</v>
      </c>
      <c r="F11" s="21">
        <v>719</v>
      </c>
      <c r="G11" s="22">
        <v>1128217</v>
      </c>
      <c r="H11" s="22">
        <v>1569.15</v>
      </c>
      <c r="I11" s="21">
        <v>396</v>
      </c>
      <c r="J11" s="22">
        <v>1391728</v>
      </c>
      <c r="K11" s="22">
        <v>3514.46</v>
      </c>
      <c r="L11" s="21">
        <v>82</v>
      </c>
      <c r="M11" s="22">
        <v>59464</v>
      </c>
      <c r="N11" s="22">
        <v>725.17</v>
      </c>
      <c r="O11" s="21">
        <v>11</v>
      </c>
      <c r="P11" s="22">
        <v>93565</v>
      </c>
      <c r="Q11" s="22">
        <v>8505.91</v>
      </c>
      <c r="R11" s="21">
        <v>329</v>
      </c>
      <c r="S11" s="22">
        <v>4533047</v>
      </c>
      <c r="T11" s="22">
        <v>13778.26</v>
      </c>
      <c r="U11" s="21" t="s">
        <v>626</v>
      </c>
      <c r="V11" s="21" t="s">
        <v>626</v>
      </c>
      <c r="W11" s="21" t="s">
        <v>626</v>
      </c>
      <c r="X11" s="21">
        <v>31</v>
      </c>
      <c r="Y11" s="22">
        <v>18952</v>
      </c>
      <c r="Z11" s="22">
        <v>611.35</v>
      </c>
      <c r="AA11" s="21">
        <v>47</v>
      </c>
      <c r="AB11" s="22">
        <v>75132</v>
      </c>
      <c r="AC11" s="22">
        <v>1598.55</v>
      </c>
      <c r="AD11" s="21">
        <v>138</v>
      </c>
      <c r="AE11" s="22">
        <v>99733</v>
      </c>
      <c r="AF11" s="22">
        <v>722.7</v>
      </c>
      <c r="AG11" s="21">
        <v>80</v>
      </c>
      <c r="AH11" s="22">
        <v>218605</v>
      </c>
      <c r="AI11" s="22">
        <v>2732.56</v>
      </c>
      <c r="AJ11" s="21">
        <v>65</v>
      </c>
      <c r="AK11" s="22">
        <v>656747</v>
      </c>
      <c r="AL11" s="22">
        <v>10103.799999999999</v>
      </c>
    </row>
    <row r="12" spans="1:38" ht="15" customHeight="1" x14ac:dyDescent="0.2">
      <c r="A12" s="20" t="s">
        <v>440</v>
      </c>
      <c r="B12" s="21">
        <v>1034</v>
      </c>
      <c r="C12" s="21">
        <v>639</v>
      </c>
      <c r="D12" s="22">
        <v>9103531</v>
      </c>
      <c r="E12" s="22">
        <v>14246.53</v>
      </c>
      <c r="F12" s="21">
        <v>894</v>
      </c>
      <c r="G12" s="22">
        <v>1719273</v>
      </c>
      <c r="H12" s="22">
        <v>1923.12</v>
      </c>
      <c r="I12" s="21">
        <v>597</v>
      </c>
      <c r="J12" s="22">
        <v>1941495</v>
      </c>
      <c r="K12" s="22">
        <v>3252.09</v>
      </c>
      <c r="L12" s="21">
        <v>147</v>
      </c>
      <c r="M12" s="22">
        <v>138379</v>
      </c>
      <c r="N12" s="22">
        <v>941.35</v>
      </c>
      <c r="O12" s="21">
        <v>19</v>
      </c>
      <c r="P12" s="22">
        <v>16770</v>
      </c>
      <c r="Q12" s="22">
        <v>882.63</v>
      </c>
      <c r="R12" s="21">
        <v>482</v>
      </c>
      <c r="S12" s="22">
        <v>5863744</v>
      </c>
      <c r="T12" s="22">
        <v>12165.44</v>
      </c>
      <c r="U12" s="21" t="s">
        <v>626</v>
      </c>
      <c r="V12" s="21" t="s">
        <v>626</v>
      </c>
      <c r="W12" s="21" t="s">
        <v>626</v>
      </c>
      <c r="X12" s="21">
        <v>25</v>
      </c>
      <c r="Y12" s="22">
        <v>27859</v>
      </c>
      <c r="Z12" s="22">
        <v>1114.3599999999999</v>
      </c>
      <c r="AA12" s="21">
        <v>33</v>
      </c>
      <c r="AB12" s="22">
        <v>112304</v>
      </c>
      <c r="AC12" s="22">
        <v>3403.15</v>
      </c>
      <c r="AD12" s="21">
        <v>223</v>
      </c>
      <c r="AE12" s="22">
        <v>197558</v>
      </c>
      <c r="AF12" s="22">
        <v>885.91</v>
      </c>
      <c r="AG12" s="21">
        <v>109</v>
      </c>
      <c r="AH12" s="22">
        <v>618721</v>
      </c>
      <c r="AI12" s="22">
        <v>5676.34</v>
      </c>
      <c r="AJ12" s="21">
        <v>40</v>
      </c>
      <c r="AK12" s="22">
        <v>480048</v>
      </c>
      <c r="AL12" s="22">
        <v>12001.2</v>
      </c>
    </row>
    <row r="13" spans="1:38" ht="15" customHeight="1" x14ac:dyDescent="0.2">
      <c r="A13" s="20" t="s">
        <v>441</v>
      </c>
      <c r="B13" s="21">
        <v>1309</v>
      </c>
      <c r="C13" s="21">
        <v>831</v>
      </c>
      <c r="D13" s="22">
        <v>12015527</v>
      </c>
      <c r="E13" s="22">
        <v>14459.12</v>
      </c>
      <c r="F13" s="21">
        <v>1161</v>
      </c>
      <c r="G13" s="22">
        <v>1854420</v>
      </c>
      <c r="H13" s="22">
        <v>1597.26</v>
      </c>
      <c r="I13" s="21">
        <v>840</v>
      </c>
      <c r="J13" s="22">
        <v>2528156</v>
      </c>
      <c r="K13" s="22">
        <v>3009.71</v>
      </c>
      <c r="L13" s="21">
        <v>208</v>
      </c>
      <c r="M13" s="22">
        <v>109367</v>
      </c>
      <c r="N13" s="22">
        <v>525.79999999999995</v>
      </c>
      <c r="O13" s="21">
        <v>16</v>
      </c>
      <c r="P13" s="22">
        <v>8793</v>
      </c>
      <c r="Q13" s="22">
        <v>549.55999999999995</v>
      </c>
      <c r="R13" s="21">
        <v>663</v>
      </c>
      <c r="S13" s="22">
        <v>7672840</v>
      </c>
      <c r="T13" s="22">
        <v>11572.91</v>
      </c>
      <c r="U13" s="21">
        <v>15</v>
      </c>
      <c r="V13" s="22">
        <v>101716</v>
      </c>
      <c r="W13" s="22">
        <v>6781.07</v>
      </c>
      <c r="X13" s="21">
        <v>51</v>
      </c>
      <c r="Y13" s="22">
        <v>58373</v>
      </c>
      <c r="Z13" s="22">
        <v>1144.57</v>
      </c>
      <c r="AA13" s="21">
        <v>30</v>
      </c>
      <c r="AB13" s="22">
        <v>76624</v>
      </c>
      <c r="AC13" s="22">
        <v>2554.13</v>
      </c>
      <c r="AD13" s="21">
        <v>332</v>
      </c>
      <c r="AE13" s="22">
        <v>289965</v>
      </c>
      <c r="AF13" s="22">
        <v>873.39</v>
      </c>
      <c r="AG13" s="21">
        <v>101</v>
      </c>
      <c r="AH13" s="22">
        <v>607142</v>
      </c>
      <c r="AI13" s="22">
        <v>6011.31</v>
      </c>
      <c r="AJ13" s="21">
        <v>55</v>
      </c>
      <c r="AK13" s="22">
        <v>1556645</v>
      </c>
      <c r="AL13" s="22">
        <v>28302.639999999999</v>
      </c>
    </row>
    <row r="14" spans="1:38" ht="15" customHeight="1" x14ac:dyDescent="0.2">
      <c r="A14" s="20" t="s">
        <v>442</v>
      </c>
      <c r="B14" s="21">
        <v>1399</v>
      </c>
      <c r="C14" s="21">
        <v>905</v>
      </c>
      <c r="D14" s="22">
        <v>14948451</v>
      </c>
      <c r="E14" s="22">
        <v>16517.63</v>
      </c>
      <c r="F14" s="21">
        <v>1274</v>
      </c>
      <c r="G14" s="22">
        <v>2349031</v>
      </c>
      <c r="H14" s="22">
        <v>1843.82</v>
      </c>
      <c r="I14" s="21">
        <v>942</v>
      </c>
      <c r="J14" s="22">
        <v>3022348</v>
      </c>
      <c r="K14" s="22">
        <v>3208.44</v>
      </c>
      <c r="L14" s="21">
        <v>263</v>
      </c>
      <c r="M14" s="22">
        <v>144862</v>
      </c>
      <c r="N14" s="22">
        <v>550.80999999999995</v>
      </c>
      <c r="O14" s="21">
        <v>33</v>
      </c>
      <c r="P14" s="22">
        <v>29582</v>
      </c>
      <c r="Q14" s="22">
        <v>896.42</v>
      </c>
      <c r="R14" s="21">
        <v>762</v>
      </c>
      <c r="S14" s="22">
        <v>9019713</v>
      </c>
      <c r="T14" s="22">
        <v>11836.89</v>
      </c>
      <c r="U14" s="21">
        <v>28</v>
      </c>
      <c r="V14" s="22">
        <v>230575</v>
      </c>
      <c r="W14" s="22">
        <v>8234.82</v>
      </c>
      <c r="X14" s="21">
        <v>58</v>
      </c>
      <c r="Y14" s="22">
        <v>61357</v>
      </c>
      <c r="Z14" s="22">
        <v>1057.8800000000001</v>
      </c>
      <c r="AA14" s="21">
        <v>20</v>
      </c>
      <c r="AB14" s="22">
        <v>100664</v>
      </c>
      <c r="AC14" s="22">
        <v>5033.2</v>
      </c>
      <c r="AD14" s="21">
        <v>402</v>
      </c>
      <c r="AE14" s="22">
        <v>440531</v>
      </c>
      <c r="AF14" s="22">
        <v>1095.8499999999999</v>
      </c>
      <c r="AG14" s="21">
        <v>125</v>
      </c>
      <c r="AH14" s="22">
        <v>808986</v>
      </c>
      <c r="AI14" s="22">
        <v>6471.89</v>
      </c>
      <c r="AJ14" s="21">
        <v>62</v>
      </c>
      <c r="AK14" s="22">
        <v>754326</v>
      </c>
      <c r="AL14" s="22">
        <v>12166.55</v>
      </c>
    </row>
    <row r="15" spans="1:38" ht="15" customHeight="1" x14ac:dyDescent="0.2">
      <c r="A15" s="20" t="s">
        <v>443</v>
      </c>
      <c r="B15" s="21">
        <v>1680</v>
      </c>
      <c r="C15" s="21">
        <v>1021</v>
      </c>
      <c r="D15" s="22">
        <v>19672426</v>
      </c>
      <c r="E15" s="22">
        <v>19267.8</v>
      </c>
      <c r="F15" s="21">
        <v>1558</v>
      </c>
      <c r="G15" s="22">
        <v>2877795</v>
      </c>
      <c r="H15" s="22">
        <v>1847.11</v>
      </c>
      <c r="I15" s="21">
        <v>1147</v>
      </c>
      <c r="J15" s="22">
        <v>3666772</v>
      </c>
      <c r="K15" s="22">
        <v>3196.84</v>
      </c>
      <c r="L15" s="21">
        <v>358</v>
      </c>
      <c r="M15" s="22">
        <v>186033</v>
      </c>
      <c r="N15" s="22">
        <v>519.65</v>
      </c>
      <c r="O15" s="21">
        <v>40</v>
      </c>
      <c r="P15" s="22">
        <v>34842</v>
      </c>
      <c r="Q15" s="22">
        <v>871.05</v>
      </c>
      <c r="R15" s="21">
        <v>948</v>
      </c>
      <c r="S15" s="22">
        <v>14654467</v>
      </c>
      <c r="T15" s="22">
        <v>15458.3</v>
      </c>
      <c r="U15" s="21">
        <v>34</v>
      </c>
      <c r="V15" s="22">
        <v>269900</v>
      </c>
      <c r="W15" s="22">
        <v>7938.24</v>
      </c>
      <c r="X15" s="21">
        <v>65</v>
      </c>
      <c r="Y15" s="22">
        <v>82876</v>
      </c>
      <c r="Z15" s="22">
        <v>1275.02</v>
      </c>
      <c r="AA15" s="21">
        <v>32</v>
      </c>
      <c r="AB15" s="22">
        <v>164874</v>
      </c>
      <c r="AC15" s="22">
        <v>5152.3100000000004</v>
      </c>
      <c r="AD15" s="21">
        <v>501</v>
      </c>
      <c r="AE15" s="22">
        <v>570276</v>
      </c>
      <c r="AF15" s="22">
        <v>1138.28</v>
      </c>
      <c r="AG15" s="21">
        <v>117</v>
      </c>
      <c r="AH15" s="22">
        <v>1091769</v>
      </c>
      <c r="AI15" s="22">
        <v>9331.36</v>
      </c>
      <c r="AJ15" s="21">
        <v>88</v>
      </c>
      <c r="AK15" s="22">
        <v>1109930</v>
      </c>
      <c r="AL15" s="22">
        <v>12612.84</v>
      </c>
    </row>
    <row r="16" spans="1:38" ht="15" customHeight="1" x14ac:dyDescent="0.2">
      <c r="A16" s="20" t="s">
        <v>444</v>
      </c>
      <c r="B16" s="21">
        <v>1987</v>
      </c>
      <c r="C16" s="21">
        <v>1142</v>
      </c>
      <c r="D16" s="22">
        <v>17217942</v>
      </c>
      <c r="E16" s="22">
        <v>15077.01</v>
      </c>
      <c r="F16" s="21">
        <v>1883</v>
      </c>
      <c r="G16" s="22">
        <v>3973148</v>
      </c>
      <c r="H16" s="22">
        <v>2110.0100000000002</v>
      </c>
      <c r="I16" s="21">
        <v>1520</v>
      </c>
      <c r="J16" s="22">
        <v>4525865</v>
      </c>
      <c r="K16" s="22">
        <v>2977.54</v>
      </c>
      <c r="L16" s="21">
        <v>458</v>
      </c>
      <c r="M16" s="22">
        <v>226423</v>
      </c>
      <c r="N16" s="22">
        <v>494.37</v>
      </c>
      <c r="O16" s="21">
        <v>47</v>
      </c>
      <c r="P16" s="22">
        <v>67898</v>
      </c>
      <c r="Q16" s="22">
        <v>1444.64</v>
      </c>
      <c r="R16" s="21">
        <v>1306</v>
      </c>
      <c r="S16" s="22">
        <v>14022869</v>
      </c>
      <c r="T16" s="22">
        <v>10737.27</v>
      </c>
      <c r="U16" s="21">
        <v>42</v>
      </c>
      <c r="V16" s="22">
        <v>376144</v>
      </c>
      <c r="W16" s="22">
        <v>8955.81</v>
      </c>
      <c r="X16" s="21">
        <v>95</v>
      </c>
      <c r="Y16" s="22">
        <v>282692</v>
      </c>
      <c r="Z16" s="22">
        <v>2975.71</v>
      </c>
      <c r="AA16" s="21">
        <v>32</v>
      </c>
      <c r="AB16" s="22">
        <v>80546</v>
      </c>
      <c r="AC16" s="22">
        <v>2517.06</v>
      </c>
      <c r="AD16" s="21">
        <v>651</v>
      </c>
      <c r="AE16" s="22">
        <v>885462</v>
      </c>
      <c r="AF16" s="22">
        <v>1360.16</v>
      </c>
      <c r="AG16" s="21">
        <v>129</v>
      </c>
      <c r="AH16" s="22">
        <v>1084571</v>
      </c>
      <c r="AI16" s="22">
        <v>8407.5300000000007</v>
      </c>
      <c r="AJ16" s="21">
        <v>82</v>
      </c>
      <c r="AK16" s="22">
        <v>1520915</v>
      </c>
      <c r="AL16" s="22">
        <v>18547.740000000002</v>
      </c>
    </row>
    <row r="17" spans="1:38" ht="15" customHeight="1" x14ac:dyDescent="0.2">
      <c r="A17" s="20" t="s">
        <v>445</v>
      </c>
      <c r="B17" s="21">
        <v>2377</v>
      </c>
      <c r="C17" s="21">
        <v>1269</v>
      </c>
      <c r="D17" s="22">
        <v>17530897</v>
      </c>
      <c r="E17" s="22">
        <v>13814.73</v>
      </c>
      <c r="F17" s="21">
        <v>2279</v>
      </c>
      <c r="G17" s="22">
        <v>4785530</v>
      </c>
      <c r="H17" s="22">
        <v>2099.84</v>
      </c>
      <c r="I17" s="21">
        <v>1879</v>
      </c>
      <c r="J17" s="22">
        <v>6077242</v>
      </c>
      <c r="K17" s="22">
        <v>3234.3</v>
      </c>
      <c r="L17" s="21">
        <v>614</v>
      </c>
      <c r="M17" s="22">
        <v>319911</v>
      </c>
      <c r="N17" s="22">
        <v>521.03</v>
      </c>
      <c r="O17" s="21">
        <v>58</v>
      </c>
      <c r="P17" s="22">
        <v>452813</v>
      </c>
      <c r="Q17" s="22">
        <v>7807.12</v>
      </c>
      <c r="R17" s="21">
        <v>1662</v>
      </c>
      <c r="S17" s="22">
        <v>17133561</v>
      </c>
      <c r="T17" s="22">
        <v>10309</v>
      </c>
      <c r="U17" s="21">
        <v>62</v>
      </c>
      <c r="V17" s="22">
        <v>513222</v>
      </c>
      <c r="W17" s="22">
        <v>8277.77</v>
      </c>
      <c r="X17" s="21">
        <v>142</v>
      </c>
      <c r="Y17" s="22">
        <v>334461</v>
      </c>
      <c r="Z17" s="22">
        <v>2355.36</v>
      </c>
      <c r="AA17" s="21">
        <v>32</v>
      </c>
      <c r="AB17" s="22">
        <v>112359</v>
      </c>
      <c r="AC17" s="22">
        <v>3511.22</v>
      </c>
      <c r="AD17" s="21">
        <v>791</v>
      </c>
      <c r="AE17" s="22">
        <v>1040348</v>
      </c>
      <c r="AF17" s="22">
        <v>1315.23</v>
      </c>
      <c r="AG17" s="21">
        <v>132</v>
      </c>
      <c r="AH17" s="22">
        <v>1717748</v>
      </c>
      <c r="AI17" s="22">
        <v>13013.24</v>
      </c>
      <c r="AJ17" s="21">
        <v>93</v>
      </c>
      <c r="AK17" s="22">
        <v>1088560</v>
      </c>
      <c r="AL17" s="22">
        <v>11704.95</v>
      </c>
    </row>
    <row r="18" spans="1:38" ht="15" customHeight="1" x14ac:dyDescent="0.2">
      <c r="A18" s="20" t="s">
        <v>446</v>
      </c>
      <c r="B18" s="21">
        <v>2785</v>
      </c>
      <c r="C18" s="21">
        <v>1430</v>
      </c>
      <c r="D18" s="22">
        <v>20093614</v>
      </c>
      <c r="E18" s="22">
        <v>14051.48</v>
      </c>
      <c r="F18" s="21">
        <v>2706</v>
      </c>
      <c r="G18" s="22">
        <v>6573110</v>
      </c>
      <c r="H18" s="22">
        <v>2429.09</v>
      </c>
      <c r="I18" s="21">
        <v>2250</v>
      </c>
      <c r="J18" s="22">
        <v>10637722</v>
      </c>
      <c r="K18" s="22">
        <v>4727.88</v>
      </c>
      <c r="L18" s="21">
        <v>700</v>
      </c>
      <c r="M18" s="22">
        <v>383436</v>
      </c>
      <c r="N18" s="22">
        <v>547.77</v>
      </c>
      <c r="O18" s="21">
        <v>81</v>
      </c>
      <c r="P18" s="22">
        <v>118272</v>
      </c>
      <c r="Q18" s="22">
        <v>1460.15</v>
      </c>
      <c r="R18" s="21">
        <v>2033</v>
      </c>
      <c r="S18" s="22">
        <v>20178899</v>
      </c>
      <c r="T18" s="22">
        <v>9925.68</v>
      </c>
      <c r="U18" s="21">
        <v>60</v>
      </c>
      <c r="V18" s="22">
        <v>481022</v>
      </c>
      <c r="W18" s="22">
        <v>8017.03</v>
      </c>
      <c r="X18" s="21">
        <v>167</v>
      </c>
      <c r="Y18" s="22">
        <v>337760</v>
      </c>
      <c r="Z18" s="22">
        <v>2022.51</v>
      </c>
      <c r="AA18" s="21">
        <v>25</v>
      </c>
      <c r="AB18" s="22">
        <v>74102</v>
      </c>
      <c r="AC18" s="22">
        <v>2964.08</v>
      </c>
      <c r="AD18" s="21">
        <v>980</v>
      </c>
      <c r="AE18" s="22">
        <v>1372867</v>
      </c>
      <c r="AF18" s="22">
        <v>1400.88</v>
      </c>
      <c r="AG18" s="21">
        <v>111</v>
      </c>
      <c r="AH18" s="22">
        <v>1280718</v>
      </c>
      <c r="AI18" s="22">
        <v>11538</v>
      </c>
      <c r="AJ18" s="21">
        <v>87</v>
      </c>
      <c r="AK18" s="22">
        <v>1201456</v>
      </c>
      <c r="AL18" s="22">
        <v>13809.84</v>
      </c>
    </row>
    <row r="19" spans="1:38" ht="15" customHeight="1" x14ac:dyDescent="0.2">
      <c r="A19" s="20" t="s">
        <v>447</v>
      </c>
      <c r="B19" s="21">
        <v>3044</v>
      </c>
      <c r="C19" s="21">
        <v>1439</v>
      </c>
      <c r="D19" s="22">
        <v>20241797</v>
      </c>
      <c r="E19" s="22">
        <v>14066.57</v>
      </c>
      <c r="F19" s="21">
        <v>2995</v>
      </c>
      <c r="G19" s="22">
        <v>7350223</v>
      </c>
      <c r="H19" s="22">
        <v>2454.16</v>
      </c>
      <c r="I19" s="21">
        <v>2540</v>
      </c>
      <c r="J19" s="22">
        <v>6745739</v>
      </c>
      <c r="K19" s="22">
        <v>2655.8</v>
      </c>
      <c r="L19" s="21">
        <v>737</v>
      </c>
      <c r="M19" s="22">
        <v>406159</v>
      </c>
      <c r="N19" s="22">
        <v>551.1</v>
      </c>
      <c r="O19" s="21">
        <v>59</v>
      </c>
      <c r="P19" s="22">
        <v>90569</v>
      </c>
      <c r="Q19" s="22">
        <v>1535.07</v>
      </c>
      <c r="R19" s="21">
        <v>2339</v>
      </c>
      <c r="S19" s="22">
        <v>26461402</v>
      </c>
      <c r="T19" s="22">
        <v>11313.13</v>
      </c>
      <c r="U19" s="21">
        <v>60</v>
      </c>
      <c r="V19" s="22">
        <v>407447</v>
      </c>
      <c r="W19" s="22">
        <v>6790.78</v>
      </c>
      <c r="X19" s="21">
        <v>159</v>
      </c>
      <c r="Y19" s="22">
        <v>316362</v>
      </c>
      <c r="Z19" s="22">
        <v>1989.7</v>
      </c>
      <c r="AA19" s="21">
        <v>52</v>
      </c>
      <c r="AB19" s="22">
        <v>168087</v>
      </c>
      <c r="AC19" s="22">
        <v>3232.44</v>
      </c>
      <c r="AD19" s="21">
        <v>1080</v>
      </c>
      <c r="AE19" s="22">
        <v>1502192</v>
      </c>
      <c r="AF19" s="22">
        <v>1390.92</v>
      </c>
      <c r="AG19" s="21">
        <v>109</v>
      </c>
      <c r="AH19" s="22">
        <v>1341757</v>
      </c>
      <c r="AI19" s="22">
        <v>12309.7</v>
      </c>
      <c r="AJ19" s="21">
        <v>83</v>
      </c>
      <c r="AK19" s="22">
        <v>1058355</v>
      </c>
      <c r="AL19" s="22">
        <v>12751.27</v>
      </c>
    </row>
    <row r="20" spans="1:38" ht="15" customHeight="1" x14ac:dyDescent="0.2">
      <c r="A20" s="20" t="s">
        <v>113</v>
      </c>
      <c r="B20" s="21">
        <v>21563</v>
      </c>
      <c r="C20" s="21">
        <v>8714</v>
      </c>
      <c r="D20" s="22">
        <v>120102107</v>
      </c>
      <c r="E20" s="22">
        <v>13782.66</v>
      </c>
      <c r="F20" s="21">
        <v>21285</v>
      </c>
      <c r="G20" s="22">
        <v>77926528</v>
      </c>
      <c r="H20" s="22">
        <v>3661.1</v>
      </c>
      <c r="I20" s="21">
        <v>18850</v>
      </c>
      <c r="J20" s="22">
        <v>60382095</v>
      </c>
      <c r="K20" s="22">
        <v>3203.29</v>
      </c>
      <c r="L20" s="21">
        <v>5442</v>
      </c>
      <c r="M20" s="22">
        <v>2752127</v>
      </c>
      <c r="N20" s="22">
        <v>505.72</v>
      </c>
      <c r="O20" s="21">
        <v>448</v>
      </c>
      <c r="P20" s="22">
        <v>546095</v>
      </c>
      <c r="Q20" s="22">
        <v>1218.96</v>
      </c>
      <c r="R20" s="21">
        <v>17346</v>
      </c>
      <c r="S20" s="22">
        <v>181361679</v>
      </c>
      <c r="T20" s="22">
        <v>10455.530000000001</v>
      </c>
      <c r="U20" s="21">
        <v>411</v>
      </c>
      <c r="V20" s="22">
        <v>2604109</v>
      </c>
      <c r="W20" s="22">
        <v>6336.03</v>
      </c>
      <c r="X20" s="21">
        <v>1370</v>
      </c>
      <c r="Y20" s="22">
        <v>2102393</v>
      </c>
      <c r="Z20" s="22">
        <v>1534.59</v>
      </c>
      <c r="AA20" s="21">
        <v>240</v>
      </c>
      <c r="AB20" s="22">
        <v>860574</v>
      </c>
      <c r="AC20" s="22">
        <v>3585.73</v>
      </c>
      <c r="AD20" s="21">
        <v>8002</v>
      </c>
      <c r="AE20" s="22">
        <v>10797260</v>
      </c>
      <c r="AF20" s="22">
        <v>1349.32</v>
      </c>
      <c r="AG20" s="21">
        <v>511</v>
      </c>
      <c r="AH20" s="22">
        <v>7669237</v>
      </c>
      <c r="AI20" s="22">
        <v>15008.29</v>
      </c>
      <c r="AJ20" s="21">
        <v>538</v>
      </c>
      <c r="AK20" s="22">
        <v>7127206</v>
      </c>
      <c r="AL20" s="22">
        <v>13247.59</v>
      </c>
    </row>
    <row r="21" spans="1:38" ht="15" customHeight="1" x14ac:dyDescent="0.2">
      <c r="A21" s="20" t="s">
        <v>114</v>
      </c>
      <c r="B21" s="21">
        <v>24260</v>
      </c>
      <c r="C21" s="21">
        <v>8896</v>
      </c>
      <c r="D21" s="22">
        <v>118701228</v>
      </c>
      <c r="E21" s="22">
        <v>13343.21</v>
      </c>
      <c r="F21" s="21">
        <v>24109</v>
      </c>
      <c r="G21" s="22">
        <v>106103913</v>
      </c>
      <c r="H21" s="22">
        <v>4401.01</v>
      </c>
      <c r="I21" s="21">
        <v>21873</v>
      </c>
      <c r="J21" s="22">
        <v>67535079</v>
      </c>
      <c r="K21" s="22">
        <v>3087.6</v>
      </c>
      <c r="L21" s="21">
        <v>6060</v>
      </c>
      <c r="M21" s="22">
        <v>3900251</v>
      </c>
      <c r="N21" s="22">
        <v>643.61</v>
      </c>
      <c r="O21" s="21">
        <v>493</v>
      </c>
      <c r="P21" s="22">
        <v>583332</v>
      </c>
      <c r="Q21" s="22">
        <v>1183.23</v>
      </c>
      <c r="R21" s="21">
        <v>20037</v>
      </c>
      <c r="S21" s="22">
        <v>201435907</v>
      </c>
      <c r="T21" s="22">
        <v>10053.200000000001</v>
      </c>
      <c r="U21" s="21">
        <v>420</v>
      </c>
      <c r="V21" s="22">
        <v>2456509</v>
      </c>
      <c r="W21" s="22">
        <v>5848.83</v>
      </c>
      <c r="X21" s="21">
        <v>1688</v>
      </c>
      <c r="Y21" s="22">
        <v>2701445</v>
      </c>
      <c r="Z21" s="22">
        <v>1600.38</v>
      </c>
      <c r="AA21" s="21">
        <v>310</v>
      </c>
      <c r="AB21" s="22">
        <v>1117162</v>
      </c>
      <c r="AC21" s="22">
        <v>3603.75</v>
      </c>
      <c r="AD21" s="21">
        <v>9959</v>
      </c>
      <c r="AE21" s="22">
        <v>13988319</v>
      </c>
      <c r="AF21" s="22">
        <v>1404.59</v>
      </c>
      <c r="AG21" s="21">
        <v>399</v>
      </c>
      <c r="AH21" s="22">
        <v>6667828</v>
      </c>
      <c r="AI21" s="22">
        <v>16711.349999999999</v>
      </c>
      <c r="AJ21" s="21">
        <v>531</v>
      </c>
      <c r="AK21" s="22">
        <v>8485485</v>
      </c>
      <c r="AL21" s="22">
        <v>15980.2</v>
      </c>
    </row>
    <row r="22" spans="1:38" ht="15" customHeight="1" x14ac:dyDescent="0.2">
      <c r="A22" s="20" t="s">
        <v>115</v>
      </c>
      <c r="B22" s="21">
        <v>95705</v>
      </c>
      <c r="C22" s="21">
        <v>23375</v>
      </c>
      <c r="D22" s="22">
        <v>303616205</v>
      </c>
      <c r="E22" s="22">
        <v>12988.93</v>
      </c>
      <c r="F22" s="21">
        <v>95448</v>
      </c>
      <c r="G22" s="22">
        <v>784457374</v>
      </c>
      <c r="H22" s="22">
        <v>8218.69</v>
      </c>
      <c r="I22" s="21">
        <v>89661</v>
      </c>
      <c r="J22" s="22">
        <v>315251927</v>
      </c>
      <c r="K22" s="22">
        <v>3516.04</v>
      </c>
      <c r="L22" s="21">
        <v>22070</v>
      </c>
      <c r="M22" s="22">
        <v>12790866</v>
      </c>
      <c r="N22" s="22">
        <v>579.55999999999995</v>
      </c>
      <c r="O22" s="21">
        <v>1813</v>
      </c>
      <c r="P22" s="22">
        <v>2363181</v>
      </c>
      <c r="Q22" s="22">
        <v>1303.46</v>
      </c>
      <c r="R22" s="21">
        <v>82278</v>
      </c>
      <c r="S22" s="22">
        <v>860509366</v>
      </c>
      <c r="T22" s="22">
        <v>10458.56</v>
      </c>
      <c r="U22" s="21">
        <v>1668</v>
      </c>
      <c r="V22" s="22">
        <v>7952563</v>
      </c>
      <c r="W22" s="22">
        <v>4767.72</v>
      </c>
      <c r="X22" s="21">
        <v>7839</v>
      </c>
      <c r="Y22" s="22">
        <v>10316721</v>
      </c>
      <c r="Z22" s="22">
        <v>1316.08</v>
      </c>
      <c r="AA22" s="21">
        <v>2169</v>
      </c>
      <c r="AB22" s="22">
        <v>10087131</v>
      </c>
      <c r="AC22" s="22">
        <v>4650.59</v>
      </c>
      <c r="AD22" s="21">
        <v>46809</v>
      </c>
      <c r="AE22" s="22">
        <v>107589942</v>
      </c>
      <c r="AF22" s="22">
        <v>2298.4899999999998</v>
      </c>
      <c r="AG22" s="21">
        <v>944</v>
      </c>
      <c r="AH22" s="22">
        <v>22437976</v>
      </c>
      <c r="AI22" s="22">
        <v>23769.040000000001</v>
      </c>
      <c r="AJ22" s="21">
        <v>1770</v>
      </c>
      <c r="AK22" s="22">
        <v>32910324</v>
      </c>
      <c r="AL22" s="22">
        <v>18593.400000000001</v>
      </c>
    </row>
    <row r="23" spans="1:38" ht="15" customHeight="1" x14ac:dyDescent="0.2">
      <c r="A23" s="20" t="s">
        <v>448</v>
      </c>
      <c r="B23" s="21">
        <v>25567</v>
      </c>
      <c r="C23" s="21">
        <v>5206</v>
      </c>
      <c r="D23" s="22">
        <v>65089336</v>
      </c>
      <c r="E23" s="22">
        <v>12502.75</v>
      </c>
      <c r="F23" s="21">
        <v>25516</v>
      </c>
      <c r="G23" s="22">
        <v>415908237</v>
      </c>
      <c r="H23" s="22">
        <v>16299.9</v>
      </c>
      <c r="I23" s="21">
        <v>23437</v>
      </c>
      <c r="J23" s="22">
        <v>113359360</v>
      </c>
      <c r="K23" s="22">
        <v>4836.7700000000004</v>
      </c>
      <c r="L23" s="21">
        <v>4023</v>
      </c>
      <c r="M23" s="22">
        <v>2956730</v>
      </c>
      <c r="N23" s="22">
        <v>734.96</v>
      </c>
      <c r="O23" s="21">
        <v>575</v>
      </c>
      <c r="P23" s="22">
        <v>1000008</v>
      </c>
      <c r="Q23" s="22">
        <v>1739.14</v>
      </c>
      <c r="R23" s="21">
        <v>20540</v>
      </c>
      <c r="S23" s="22">
        <v>274875220</v>
      </c>
      <c r="T23" s="22">
        <v>13382.44</v>
      </c>
      <c r="U23" s="21">
        <v>437</v>
      </c>
      <c r="V23" s="22">
        <v>2817795</v>
      </c>
      <c r="W23" s="22">
        <v>6448.04</v>
      </c>
      <c r="X23" s="21">
        <v>2313</v>
      </c>
      <c r="Y23" s="22">
        <v>2992342</v>
      </c>
      <c r="Z23" s="22">
        <v>1293.71</v>
      </c>
      <c r="AA23" s="21">
        <v>1869</v>
      </c>
      <c r="AB23" s="22">
        <v>12066172</v>
      </c>
      <c r="AC23" s="22">
        <v>6455.95</v>
      </c>
      <c r="AD23" s="21">
        <v>13457</v>
      </c>
      <c r="AE23" s="22">
        <v>105170800</v>
      </c>
      <c r="AF23" s="22">
        <v>7815.32</v>
      </c>
      <c r="AG23" s="21">
        <v>413</v>
      </c>
      <c r="AH23" s="22">
        <v>19171451</v>
      </c>
      <c r="AI23" s="22">
        <v>46419.98</v>
      </c>
      <c r="AJ23" s="21">
        <v>785</v>
      </c>
      <c r="AK23" s="22">
        <v>23061023</v>
      </c>
      <c r="AL23" s="22">
        <v>29377.1</v>
      </c>
    </row>
    <row r="24" spans="1:38" ht="15" customHeight="1" x14ac:dyDescent="0.2">
      <c r="A24" s="20" t="s">
        <v>449</v>
      </c>
      <c r="B24" s="21">
        <v>8730</v>
      </c>
      <c r="C24" s="21">
        <v>1748</v>
      </c>
      <c r="D24" s="22">
        <v>21788234</v>
      </c>
      <c r="E24" s="22">
        <v>12464.66</v>
      </c>
      <c r="F24" s="21">
        <v>8708</v>
      </c>
      <c r="G24" s="22">
        <v>265485695</v>
      </c>
      <c r="H24" s="22">
        <v>30487.56</v>
      </c>
      <c r="I24" s="21">
        <v>7801</v>
      </c>
      <c r="J24" s="22">
        <v>53776062</v>
      </c>
      <c r="K24" s="22">
        <v>6893.48</v>
      </c>
      <c r="L24" s="21">
        <v>934</v>
      </c>
      <c r="M24" s="22">
        <v>812423</v>
      </c>
      <c r="N24" s="22">
        <v>869.83</v>
      </c>
      <c r="O24" s="21">
        <v>173</v>
      </c>
      <c r="P24" s="22">
        <v>238566</v>
      </c>
      <c r="Q24" s="22">
        <v>1378.99</v>
      </c>
      <c r="R24" s="21">
        <v>6347</v>
      </c>
      <c r="S24" s="22">
        <v>101537369</v>
      </c>
      <c r="T24" s="22">
        <v>15997.69</v>
      </c>
      <c r="U24" s="21">
        <v>119</v>
      </c>
      <c r="V24" s="22">
        <v>1259960</v>
      </c>
      <c r="W24" s="22">
        <v>10587.9</v>
      </c>
      <c r="X24" s="21">
        <v>782</v>
      </c>
      <c r="Y24" s="22">
        <v>890997</v>
      </c>
      <c r="Z24" s="22">
        <v>1139.3800000000001</v>
      </c>
      <c r="AA24" s="21">
        <v>1269</v>
      </c>
      <c r="AB24" s="22">
        <v>13452294</v>
      </c>
      <c r="AC24" s="22">
        <v>10600.7</v>
      </c>
      <c r="AD24" s="21">
        <v>4440</v>
      </c>
      <c r="AE24" s="22">
        <v>110232657</v>
      </c>
      <c r="AF24" s="22">
        <v>24827.18</v>
      </c>
      <c r="AG24" s="21">
        <v>213</v>
      </c>
      <c r="AH24" s="22">
        <v>15144151</v>
      </c>
      <c r="AI24" s="22">
        <v>71099.3</v>
      </c>
      <c r="AJ24" s="21">
        <v>484</v>
      </c>
      <c r="AK24" s="22">
        <v>20490734</v>
      </c>
      <c r="AL24" s="22">
        <v>42336.23</v>
      </c>
    </row>
    <row r="25" spans="1:38" ht="15" customHeight="1" x14ac:dyDescent="0.2">
      <c r="A25" s="20" t="s">
        <v>450</v>
      </c>
      <c r="B25" s="21">
        <v>5294</v>
      </c>
      <c r="C25" s="21">
        <v>1031</v>
      </c>
      <c r="D25" s="22">
        <v>17686582</v>
      </c>
      <c r="E25" s="22">
        <v>17154.78</v>
      </c>
      <c r="F25" s="21">
        <v>5266</v>
      </c>
      <c r="G25" s="22">
        <v>785040725</v>
      </c>
      <c r="H25" s="22">
        <v>149077.24</v>
      </c>
      <c r="I25" s="21">
        <v>4499</v>
      </c>
      <c r="J25" s="22">
        <v>60209875</v>
      </c>
      <c r="K25" s="22">
        <v>13382.95</v>
      </c>
      <c r="L25" s="21">
        <v>408</v>
      </c>
      <c r="M25" s="22">
        <v>523889</v>
      </c>
      <c r="N25" s="22">
        <v>1284.04</v>
      </c>
      <c r="O25" s="21">
        <v>127</v>
      </c>
      <c r="P25" s="22">
        <v>5429734</v>
      </c>
      <c r="Q25" s="22">
        <v>42753.81</v>
      </c>
      <c r="R25" s="21">
        <v>3313</v>
      </c>
      <c r="S25" s="22">
        <v>60142918</v>
      </c>
      <c r="T25" s="22">
        <v>18153.61</v>
      </c>
      <c r="U25" s="21">
        <v>82</v>
      </c>
      <c r="V25" s="22">
        <v>1294495</v>
      </c>
      <c r="W25" s="22">
        <v>15786.52</v>
      </c>
      <c r="X25" s="21">
        <v>371</v>
      </c>
      <c r="Y25" s="22">
        <v>345637</v>
      </c>
      <c r="Z25" s="22">
        <v>931.64</v>
      </c>
      <c r="AA25" s="21">
        <v>1493</v>
      </c>
      <c r="AB25" s="22">
        <v>86005607</v>
      </c>
      <c r="AC25" s="22">
        <v>57605.9</v>
      </c>
      <c r="AD25" s="21">
        <v>2742</v>
      </c>
      <c r="AE25" s="22">
        <v>619832693</v>
      </c>
      <c r="AF25" s="22">
        <v>226051.31</v>
      </c>
      <c r="AG25" s="21">
        <v>210</v>
      </c>
      <c r="AH25" s="22">
        <v>159741460</v>
      </c>
      <c r="AI25" s="22">
        <v>760673.62</v>
      </c>
      <c r="AJ25" s="21">
        <v>602</v>
      </c>
      <c r="AK25" s="22">
        <v>62587930</v>
      </c>
      <c r="AL25" s="22">
        <v>103966.66</v>
      </c>
    </row>
    <row r="26" spans="1:38" ht="15" customHeight="1" x14ac:dyDescent="0.2">
      <c r="A26" s="20" t="s">
        <v>117</v>
      </c>
      <c r="B26" s="21">
        <v>200106</v>
      </c>
      <c r="C26" s="21">
        <v>59360</v>
      </c>
      <c r="D26" s="22">
        <v>806330959</v>
      </c>
      <c r="E26" s="22">
        <v>13583.74</v>
      </c>
      <c r="F26" s="21">
        <v>197782</v>
      </c>
      <c r="G26" s="22">
        <v>2487588300</v>
      </c>
      <c r="H26" s="22">
        <v>12577.43</v>
      </c>
      <c r="I26" s="21">
        <v>179768</v>
      </c>
      <c r="J26" s="22">
        <v>721528005</v>
      </c>
      <c r="K26" s="22">
        <v>4013.66</v>
      </c>
      <c r="L26" s="21">
        <v>42736</v>
      </c>
      <c r="M26" s="22">
        <v>25889925</v>
      </c>
      <c r="N26" s="22">
        <v>605.80999999999995</v>
      </c>
      <c r="O26" s="21">
        <v>4031</v>
      </c>
      <c r="P26" s="22">
        <v>11225423</v>
      </c>
      <c r="Q26" s="22">
        <v>2784.77</v>
      </c>
      <c r="R26" s="21">
        <v>161814</v>
      </c>
      <c r="S26" s="22">
        <v>1826461987</v>
      </c>
      <c r="T26" s="22">
        <v>11287.42</v>
      </c>
      <c r="U26" s="21">
        <v>3480</v>
      </c>
      <c r="V26" s="22">
        <v>21215469</v>
      </c>
      <c r="W26" s="22">
        <v>6096.4</v>
      </c>
      <c r="X26" s="21">
        <v>15266</v>
      </c>
      <c r="Y26" s="22">
        <v>20944478</v>
      </c>
      <c r="Z26" s="22">
        <v>1371.97</v>
      </c>
      <c r="AA26" s="21">
        <v>7928</v>
      </c>
      <c r="AB26" s="22">
        <v>134006026</v>
      </c>
      <c r="AC26" s="22">
        <v>16902.88</v>
      </c>
      <c r="AD26" s="21">
        <v>90575</v>
      </c>
      <c r="AE26" s="22">
        <v>974229116</v>
      </c>
      <c r="AF26" s="22">
        <v>10756.048755175269</v>
      </c>
      <c r="AG26" s="21">
        <v>3816</v>
      </c>
      <c r="AH26" s="22">
        <v>244362396</v>
      </c>
      <c r="AI26" s="22">
        <v>64036.27</v>
      </c>
      <c r="AJ26" s="21">
        <v>5527</v>
      </c>
      <c r="AK26" s="22">
        <v>166228825</v>
      </c>
      <c r="AL26" s="22">
        <v>30075.78</v>
      </c>
    </row>
    <row r="28" spans="1:38"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row>
    <row r="29" spans="1:38"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row>
    <row r="30" spans="1:38" ht="15" customHeight="1" x14ac:dyDescent="0.2">
      <c r="A30" s="56" t="s">
        <v>513</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row>
    <row r="31" spans="1:38" ht="15" customHeight="1" x14ac:dyDescent="0.2">
      <c r="A31" s="56" t="s">
        <v>97</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row>
  </sheetData>
  <mergeCells count="22">
    <mergeCell ref="L7:N7"/>
    <mergeCell ref="A1:AL1"/>
    <mergeCell ref="A2:AL2"/>
    <mergeCell ref="A3:AL3"/>
    <mergeCell ref="A4:AL4"/>
    <mergeCell ref="A5:AL5"/>
    <mergeCell ref="A28:AL28"/>
    <mergeCell ref="A29:AL29"/>
    <mergeCell ref="A30:AL30"/>
    <mergeCell ref="A31:AL31"/>
    <mergeCell ref="AD7:AF7"/>
    <mergeCell ref="AG7:AI7"/>
    <mergeCell ref="AJ7:AL7"/>
    <mergeCell ref="O7:Q7"/>
    <mergeCell ref="R7:T7"/>
    <mergeCell ref="U7:W7"/>
    <mergeCell ref="X7:Z7"/>
    <mergeCell ref="AA7:AC7"/>
    <mergeCell ref="A7:A8"/>
    <mergeCell ref="C7:E7"/>
    <mergeCell ref="F7:H7"/>
    <mergeCell ref="I7:K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zoomScaleNormal="100" workbookViewId="0">
      <pane ySplit="8" topLeftCell="A9" activePane="bottomLeft" state="frozen"/>
      <selection pane="bottomLeft" sqref="A1:AB1"/>
    </sheetView>
  </sheetViews>
  <sheetFormatPr defaultColWidth="12" defaultRowHeight="12.95" customHeight="1" x14ac:dyDescent="0.2"/>
  <cols>
    <col min="1" max="1" width="25.6640625" bestFit="1" customWidth="1"/>
    <col min="2" max="28" width="17.6640625" bestFit="1" customWidth="1"/>
  </cols>
  <sheetData>
    <row r="1" spans="1:28"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28"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row>
    <row r="5" spans="1:28" ht="17.100000000000001" customHeight="1" x14ac:dyDescent="0.3">
      <c r="A5" s="65" t="s">
        <v>51</v>
      </c>
      <c r="B5" s="57"/>
      <c r="C5" s="57"/>
      <c r="D5" s="57"/>
      <c r="E5" s="57"/>
      <c r="F5" s="57"/>
      <c r="G5" s="57"/>
      <c r="H5" s="57"/>
      <c r="I5" s="57"/>
      <c r="J5" s="57"/>
      <c r="K5" s="57"/>
      <c r="L5" s="57"/>
      <c r="M5" s="57"/>
      <c r="N5" s="57"/>
      <c r="O5" s="57"/>
      <c r="P5" s="57"/>
      <c r="Q5" s="57"/>
      <c r="R5" s="57"/>
      <c r="S5" s="57"/>
      <c r="T5" s="57"/>
      <c r="U5" s="57"/>
      <c r="V5" s="57"/>
      <c r="W5" s="57"/>
      <c r="X5" s="57"/>
      <c r="Y5" s="57"/>
      <c r="Z5" s="57"/>
      <c r="AA5" s="57"/>
      <c r="AB5" s="57"/>
    </row>
    <row r="7" spans="1:28" ht="30" customHeight="1" x14ac:dyDescent="0.2">
      <c r="A7" s="69" t="s">
        <v>71</v>
      </c>
      <c r="B7" s="9" t="s">
        <v>489</v>
      </c>
      <c r="C7" s="69" t="s">
        <v>490</v>
      </c>
      <c r="D7" s="69"/>
      <c r="E7" s="69" t="s">
        <v>514</v>
      </c>
      <c r="F7" s="69"/>
      <c r="G7" s="69"/>
      <c r="H7" s="69" t="s">
        <v>515</v>
      </c>
      <c r="I7" s="69"/>
      <c r="J7" s="69"/>
      <c r="K7" s="69" t="s">
        <v>516</v>
      </c>
      <c r="L7" s="69"/>
      <c r="M7" s="69"/>
      <c r="N7" s="69" t="s">
        <v>517</v>
      </c>
      <c r="O7" s="69"/>
      <c r="P7" s="69"/>
      <c r="Q7" s="69" t="s">
        <v>464</v>
      </c>
      <c r="R7" s="69"/>
      <c r="S7" s="69"/>
      <c r="T7" s="69" t="s">
        <v>518</v>
      </c>
      <c r="U7" s="69"/>
      <c r="V7" s="69"/>
      <c r="W7" s="69" t="s">
        <v>519</v>
      </c>
      <c r="X7" s="69"/>
      <c r="Y7" s="69"/>
      <c r="Z7" s="69" t="s">
        <v>520</v>
      </c>
      <c r="AA7" s="69"/>
      <c r="AB7" s="69"/>
    </row>
    <row r="8" spans="1:28" ht="30" customHeight="1" x14ac:dyDescent="0.2">
      <c r="A8" s="71"/>
      <c r="B8" s="9" t="s">
        <v>72</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row>
    <row r="9" spans="1:28" ht="15" customHeight="1" x14ac:dyDescent="0.2">
      <c r="A9" s="19" t="s">
        <v>434</v>
      </c>
      <c r="B9" s="21">
        <v>5757</v>
      </c>
      <c r="C9" s="22">
        <v>-905244868</v>
      </c>
      <c r="D9" s="22">
        <v>-162027</v>
      </c>
      <c r="E9" s="21">
        <v>5757</v>
      </c>
      <c r="F9" s="22">
        <v>877728621</v>
      </c>
      <c r="G9" s="22">
        <v>152462.85</v>
      </c>
      <c r="H9" s="21">
        <v>5757</v>
      </c>
      <c r="I9" s="22">
        <v>3902990</v>
      </c>
      <c r="J9" s="22">
        <v>677.96</v>
      </c>
      <c r="K9" s="21">
        <v>5757</v>
      </c>
      <c r="L9" s="22">
        <v>461923141</v>
      </c>
      <c r="M9" s="22">
        <v>80236.78</v>
      </c>
      <c r="N9" s="21">
        <v>5757</v>
      </c>
      <c r="O9" s="22">
        <v>411902490</v>
      </c>
      <c r="P9" s="22">
        <v>71548.11</v>
      </c>
      <c r="Q9" s="21">
        <v>5757</v>
      </c>
      <c r="R9" s="22">
        <v>10067771</v>
      </c>
      <c r="S9" s="22">
        <v>1748.79</v>
      </c>
      <c r="T9" s="21">
        <v>5757</v>
      </c>
      <c r="U9" s="22">
        <v>421970261</v>
      </c>
      <c r="V9" s="22">
        <v>73296.899999999994</v>
      </c>
      <c r="W9" s="21">
        <v>5757</v>
      </c>
      <c r="X9" s="22">
        <v>537919213</v>
      </c>
      <c r="Y9" s="22">
        <v>93437.42</v>
      </c>
      <c r="Z9" s="21">
        <v>5757</v>
      </c>
      <c r="AA9" s="22">
        <v>-118330474</v>
      </c>
      <c r="AB9" s="22">
        <v>-20554.189999999999</v>
      </c>
    </row>
    <row r="10" spans="1:28" ht="15" customHeight="1" x14ac:dyDescent="0.2">
      <c r="A10" s="19" t="s">
        <v>438</v>
      </c>
      <c r="B10" s="21">
        <v>11604</v>
      </c>
      <c r="C10" s="22">
        <v>25398456</v>
      </c>
      <c r="D10" s="22">
        <v>2188.77</v>
      </c>
      <c r="E10" s="21">
        <v>11604</v>
      </c>
      <c r="F10" s="22">
        <v>159767718</v>
      </c>
      <c r="G10" s="22">
        <v>13768.33</v>
      </c>
      <c r="H10" s="21">
        <v>11604</v>
      </c>
      <c r="I10" s="22">
        <v>351561</v>
      </c>
      <c r="J10" s="22">
        <v>30.3</v>
      </c>
      <c r="K10" s="21">
        <v>11604</v>
      </c>
      <c r="L10" s="22">
        <v>32297971</v>
      </c>
      <c r="M10" s="22">
        <v>2783.35</v>
      </c>
      <c r="N10" s="21">
        <v>11604</v>
      </c>
      <c r="O10" s="22">
        <v>127118186</v>
      </c>
      <c r="P10" s="22">
        <v>10954.69</v>
      </c>
      <c r="Q10" s="21">
        <v>11604</v>
      </c>
      <c r="R10" s="22">
        <v>2288584</v>
      </c>
      <c r="S10" s="22">
        <v>197.22</v>
      </c>
      <c r="T10" s="21">
        <v>11604</v>
      </c>
      <c r="U10" s="22">
        <v>129406770</v>
      </c>
      <c r="V10" s="22">
        <v>11151.91</v>
      </c>
      <c r="W10" s="21">
        <v>11604</v>
      </c>
      <c r="X10" s="22">
        <v>113665515</v>
      </c>
      <c r="Y10" s="22">
        <v>9795.3700000000008</v>
      </c>
      <c r="Z10" s="21">
        <v>11604</v>
      </c>
      <c r="AA10" s="22">
        <v>13854815</v>
      </c>
      <c r="AB10" s="22">
        <v>1193.97</v>
      </c>
    </row>
    <row r="11" spans="1:28" ht="15" customHeight="1" x14ac:dyDescent="0.2">
      <c r="A11" s="19" t="s">
        <v>439</v>
      </c>
      <c r="B11" s="21">
        <v>11933</v>
      </c>
      <c r="C11" s="22">
        <v>91016791</v>
      </c>
      <c r="D11" s="22">
        <v>7627.32</v>
      </c>
      <c r="E11" s="21">
        <v>11933</v>
      </c>
      <c r="F11" s="22">
        <v>230261027</v>
      </c>
      <c r="G11" s="22">
        <v>19296.16</v>
      </c>
      <c r="H11" s="21">
        <v>11933</v>
      </c>
      <c r="I11" s="22">
        <v>559578</v>
      </c>
      <c r="J11" s="22">
        <v>46.89</v>
      </c>
      <c r="K11" s="21">
        <v>11933</v>
      </c>
      <c r="L11" s="22">
        <v>40892597</v>
      </c>
      <c r="M11" s="22">
        <v>3426.85</v>
      </c>
      <c r="N11" s="21">
        <v>11933</v>
      </c>
      <c r="O11" s="22">
        <v>188808852</v>
      </c>
      <c r="P11" s="22">
        <v>15822.41</v>
      </c>
      <c r="Q11" s="21">
        <v>11933</v>
      </c>
      <c r="R11" s="22">
        <v>2945653</v>
      </c>
      <c r="S11" s="22">
        <v>246.85</v>
      </c>
      <c r="T11" s="21">
        <v>11933</v>
      </c>
      <c r="U11" s="22">
        <v>191754505</v>
      </c>
      <c r="V11" s="22">
        <v>16069.26</v>
      </c>
      <c r="W11" s="21">
        <v>11933</v>
      </c>
      <c r="X11" s="22">
        <v>142151327</v>
      </c>
      <c r="Y11" s="22">
        <v>11912.46</v>
      </c>
      <c r="Z11" s="21">
        <v>11933</v>
      </c>
      <c r="AA11" s="22">
        <v>47440209</v>
      </c>
      <c r="AB11" s="22">
        <v>3975.55</v>
      </c>
    </row>
    <row r="12" spans="1:28" ht="15" customHeight="1" x14ac:dyDescent="0.2">
      <c r="A12" s="19" t="s">
        <v>440</v>
      </c>
      <c r="B12" s="21">
        <v>14158</v>
      </c>
      <c r="C12" s="22">
        <v>176844759</v>
      </c>
      <c r="D12" s="22">
        <v>12490.8</v>
      </c>
      <c r="E12" s="21">
        <v>14158</v>
      </c>
      <c r="F12" s="22">
        <v>325189720</v>
      </c>
      <c r="G12" s="22">
        <v>22968.62</v>
      </c>
      <c r="H12" s="21">
        <v>14158</v>
      </c>
      <c r="I12" s="22">
        <v>458090</v>
      </c>
      <c r="J12" s="22">
        <v>32.36</v>
      </c>
      <c r="K12" s="21">
        <v>14158</v>
      </c>
      <c r="L12" s="22">
        <v>47499897</v>
      </c>
      <c r="M12" s="22">
        <v>3354.99</v>
      </c>
      <c r="N12" s="21">
        <v>14158</v>
      </c>
      <c r="O12" s="22">
        <v>277231733</v>
      </c>
      <c r="P12" s="22">
        <v>19581.28</v>
      </c>
      <c r="Q12" s="21">
        <v>14158</v>
      </c>
      <c r="R12" s="22">
        <v>4509297</v>
      </c>
      <c r="S12" s="22">
        <v>318.5</v>
      </c>
      <c r="T12" s="21">
        <v>14158</v>
      </c>
      <c r="U12" s="22">
        <v>281741030</v>
      </c>
      <c r="V12" s="22">
        <v>19899.78</v>
      </c>
      <c r="W12" s="21">
        <v>14158</v>
      </c>
      <c r="X12" s="22">
        <v>195181058</v>
      </c>
      <c r="Y12" s="22">
        <v>13785.92</v>
      </c>
      <c r="Z12" s="21">
        <v>14158</v>
      </c>
      <c r="AA12" s="22">
        <v>83501400</v>
      </c>
      <c r="AB12" s="22">
        <v>5897.82</v>
      </c>
    </row>
    <row r="13" spans="1:28" ht="15" customHeight="1" x14ac:dyDescent="0.2">
      <c r="A13" s="19" t="s">
        <v>441</v>
      </c>
      <c r="B13" s="21">
        <v>12373</v>
      </c>
      <c r="C13" s="22">
        <v>215805002</v>
      </c>
      <c r="D13" s="22">
        <v>17441.61</v>
      </c>
      <c r="E13" s="21">
        <v>12373</v>
      </c>
      <c r="F13" s="22">
        <v>378820202</v>
      </c>
      <c r="G13" s="22">
        <v>30616.68</v>
      </c>
      <c r="H13" s="21">
        <v>12373</v>
      </c>
      <c r="I13" s="22">
        <v>1878409</v>
      </c>
      <c r="J13" s="22">
        <v>151.82</v>
      </c>
      <c r="K13" s="21">
        <v>12373</v>
      </c>
      <c r="L13" s="22">
        <v>85315802</v>
      </c>
      <c r="M13" s="22">
        <v>6895.32</v>
      </c>
      <c r="N13" s="21">
        <v>12373</v>
      </c>
      <c r="O13" s="22">
        <v>291625991</v>
      </c>
      <c r="P13" s="22">
        <v>23569.55</v>
      </c>
      <c r="Q13" s="21">
        <v>12373</v>
      </c>
      <c r="R13" s="22">
        <v>3899992</v>
      </c>
      <c r="S13" s="22">
        <v>315.2</v>
      </c>
      <c r="T13" s="21">
        <v>12373</v>
      </c>
      <c r="U13" s="22">
        <v>295525983</v>
      </c>
      <c r="V13" s="22">
        <v>23884.75</v>
      </c>
      <c r="W13" s="21">
        <v>12373</v>
      </c>
      <c r="X13" s="22">
        <v>208153181</v>
      </c>
      <c r="Y13" s="22">
        <v>16823.18</v>
      </c>
      <c r="Z13" s="21">
        <v>12373</v>
      </c>
      <c r="AA13" s="22">
        <v>84189477</v>
      </c>
      <c r="AB13" s="22">
        <v>6804.29</v>
      </c>
    </row>
    <row r="14" spans="1:28" ht="15" customHeight="1" x14ac:dyDescent="0.2">
      <c r="A14" s="19" t="s">
        <v>442</v>
      </c>
      <c r="B14" s="21">
        <v>10976</v>
      </c>
      <c r="C14" s="22">
        <v>246745487</v>
      </c>
      <c r="D14" s="22">
        <v>22480.46</v>
      </c>
      <c r="E14" s="21">
        <v>10976</v>
      </c>
      <c r="F14" s="22">
        <v>351241893</v>
      </c>
      <c r="G14" s="22">
        <v>32000.9</v>
      </c>
      <c r="H14" s="21">
        <v>10976</v>
      </c>
      <c r="I14" s="22">
        <v>473496</v>
      </c>
      <c r="J14" s="22">
        <v>43.14</v>
      </c>
      <c r="K14" s="21">
        <v>10976</v>
      </c>
      <c r="L14" s="22">
        <v>61953137</v>
      </c>
      <c r="M14" s="22">
        <v>5644.42</v>
      </c>
      <c r="N14" s="21">
        <v>10976</v>
      </c>
      <c r="O14" s="22">
        <v>288815260</v>
      </c>
      <c r="P14" s="22">
        <v>26313.34</v>
      </c>
      <c r="Q14" s="21">
        <v>10976</v>
      </c>
      <c r="R14" s="22">
        <v>3529202</v>
      </c>
      <c r="S14" s="22">
        <v>321.54000000000002</v>
      </c>
      <c r="T14" s="21">
        <v>10976</v>
      </c>
      <c r="U14" s="22">
        <v>292344462</v>
      </c>
      <c r="V14" s="22">
        <v>26634.880000000001</v>
      </c>
      <c r="W14" s="21">
        <v>10976</v>
      </c>
      <c r="X14" s="22">
        <v>209553670</v>
      </c>
      <c r="Y14" s="22">
        <v>19091.990000000002</v>
      </c>
      <c r="Z14" s="21">
        <v>10976</v>
      </c>
      <c r="AA14" s="22">
        <v>79601004</v>
      </c>
      <c r="AB14" s="22">
        <v>7252.28</v>
      </c>
    </row>
    <row r="15" spans="1:28" ht="15" customHeight="1" x14ac:dyDescent="0.2">
      <c r="A15" s="19" t="s">
        <v>443</v>
      </c>
      <c r="B15" s="21">
        <v>10018</v>
      </c>
      <c r="C15" s="22">
        <v>275104600</v>
      </c>
      <c r="D15" s="22">
        <v>27461.03</v>
      </c>
      <c r="E15" s="21">
        <v>10018</v>
      </c>
      <c r="F15" s="22">
        <v>373324736</v>
      </c>
      <c r="G15" s="22">
        <v>37265.4</v>
      </c>
      <c r="H15" s="21">
        <v>10018</v>
      </c>
      <c r="I15" s="22">
        <v>663670</v>
      </c>
      <c r="J15" s="22">
        <v>66.25</v>
      </c>
      <c r="K15" s="21">
        <v>10018</v>
      </c>
      <c r="L15" s="22">
        <v>88102157</v>
      </c>
      <c r="M15" s="22">
        <v>8794.39</v>
      </c>
      <c r="N15" s="21">
        <v>10018</v>
      </c>
      <c r="O15" s="22">
        <v>284558909</v>
      </c>
      <c r="P15" s="22">
        <v>28404.76</v>
      </c>
      <c r="Q15" s="21">
        <v>10018</v>
      </c>
      <c r="R15" s="22">
        <v>3350575</v>
      </c>
      <c r="S15" s="22">
        <v>334.46</v>
      </c>
      <c r="T15" s="21">
        <v>10018</v>
      </c>
      <c r="U15" s="22">
        <v>287909484</v>
      </c>
      <c r="V15" s="22">
        <v>28739.22</v>
      </c>
      <c r="W15" s="21">
        <v>10018</v>
      </c>
      <c r="X15" s="22">
        <v>213486870</v>
      </c>
      <c r="Y15" s="22">
        <v>21310.33</v>
      </c>
      <c r="Z15" s="21">
        <v>10018</v>
      </c>
      <c r="AA15" s="22">
        <v>71357496</v>
      </c>
      <c r="AB15" s="22">
        <v>7122.93</v>
      </c>
    </row>
    <row r="16" spans="1:28" ht="15" customHeight="1" x14ac:dyDescent="0.2">
      <c r="A16" s="19" t="s">
        <v>444</v>
      </c>
      <c r="B16" s="21">
        <v>9233</v>
      </c>
      <c r="C16" s="22">
        <v>299781357</v>
      </c>
      <c r="D16" s="22">
        <v>32468.47</v>
      </c>
      <c r="E16" s="21">
        <v>9233</v>
      </c>
      <c r="F16" s="22">
        <v>334373151</v>
      </c>
      <c r="G16" s="22">
        <v>36215.01</v>
      </c>
      <c r="H16" s="21">
        <v>9233</v>
      </c>
      <c r="I16" s="22">
        <v>1288967</v>
      </c>
      <c r="J16" s="22">
        <v>139.6</v>
      </c>
      <c r="K16" s="21">
        <v>9233</v>
      </c>
      <c r="L16" s="22">
        <v>66740532</v>
      </c>
      <c r="M16" s="22">
        <v>7228.48</v>
      </c>
      <c r="N16" s="21">
        <v>9233</v>
      </c>
      <c r="O16" s="22">
        <v>266343652</v>
      </c>
      <c r="P16" s="22">
        <v>28846.92</v>
      </c>
      <c r="Q16" s="21">
        <v>9233</v>
      </c>
      <c r="R16" s="22">
        <v>3289773</v>
      </c>
      <c r="S16" s="22">
        <v>356.31</v>
      </c>
      <c r="T16" s="21">
        <v>9233</v>
      </c>
      <c r="U16" s="22">
        <v>269633425</v>
      </c>
      <c r="V16" s="22">
        <v>29203.23</v>
      </c>
      <c r="W16" s="21">
        <v>9233</v>
      </c>
      <c r="X16" s="22">
        <v>195820143</v>
      </c>
      <c r="Y16" s="22">
        <v>21208.720000000001</v>
      </c>
      <c r="Z16" s="21">
        <v>9233</v>
      </c>
      <c r="AA16" s="22">
        <v>70776795</v>
      </c>
      <c r="AB16" s="22">
        <v>7665.63</v>
      </c>
    </row>
    <row r="17" spans="1:28" ht="15" customHeight="1" x14ac:dyDescent="0.2">
      <c r="A17" s="19" t="s">
        <v>445</v>
      </c>
      <c r="B17" s="21">
        <v>8834</v>
      </c>
      <c r="C17" s="22">
        <v>331224891</v>
      </c>
      <c r="D17" s="22">
        <v>37494.33</v>
      </c>
      <c r="E17" s="21">
        <v>8834</v>
      </c>
      <c r="F17" s="22">
        <v>329085075</v>
      </c>
      <c r="G17" s="22">
        <v>37252.1</v>
      </c>
      <c r="H17" s="21">
        <v>8834</v>
      </c>
      <c r="I17" s="22">
        <v>747943</v>
      </c>
      <c r="J17" s="22">
        <v>84.67</v>
      </c>
      <c r="K17" s="21">
        <v>8834</v>
      </c>
      <c r="L17" s="22">
        <v>64631020</v>
      </c>
      <c r="M17" s="22">
        <v>7316.17</v>
      </c>
      <c r="N17" s="21">
        <v>8834</v>
      </c>
      <c r="O17" s="22">
        <v>263706112</v>
      </c>
      <c r="P17" s="22">
        <v>29851.27</v>
      </c>
      <c r="Q17" s="21">
        <v>8834</v>
      </c>
      <c r="R17" s="22">
        <v>2458084</v>
      </c>
      <c r="S17" s="22">
        <v>278.25</v>
      </c>
      <c r="T17" s="21">
        <v>8834</v>
      </c>
      <c r="U17" s="22">
        <v>266164196</v>
      </c>
      <c r="V17" s="22">
        <v>30129.52</v>
      </c>
      <c r="W17" s="21">
        <v>8834</v>
      </c>
      <c r="X17" s="22">
        <v>196389070</v>
      </c>
      <c r="Y17" s="22">
        <v>22231.05</v>
      </c>
      <c r="Z17" s="21">
        <v>8834</v>
      </c>
      <c r="AA17" s="22">
        <v>66805425</v>
      </c>
      <c r="AB17" s="22">
        <v>7562.31</v>
      </c>
    </row>
    <row r="18" spans="1:28" ht="15" customHeight="1" x14ac:dyDescent="0.2">
      <c r="A18" s="19" t="s">
        <v>446</v>
      </c>
      <c r="B18" s="21">
        <v>8182</v>
      </c>
      <c r="C18" s="22">
        <v>347397410</v>
      </c>
      <c r="D18" s="22">
        <v>42458.74</v>
      </c>
      <c r="E18" s="21">
        <v>8182</v>
      </c>
      <c r="F18" s="22">
        <v>314023137</v>
      </c>
      <c r="G18" s="22">
        <v>38379.75</v>
      </c>
      <c r="H18" s="21">
        <v>8182</v>
      </c>
      <c r="I18" s="22">
        <v>1288140</v>
      </c>
      <c r="J18" s="22">
        <v>157.44</v>
      </c>
      <c r="K18" s="21">
        <v>8182</v>
      </c>
      <c r="L18" s="22">
        <v>60752120</v>
      </c>
      <c r="M18" s="22">
        <v>7425.09</v>
      </c>
      <c r="N18" s="21">
        <v>8182</v>
      </c>
      <c r="O18" s="22">
        <v>251982877</v>
      </c>
      <c r="P18" s="22">
        <v>30797.22</v>
      </c>
      <c r="Q18" s="21">
        <v>8182</v>
      </c>
      <c r="R18" s="22">
        <v>3492601</v>
      </c>
      <c r="S18" s="22">
        <v>426.86</v>
      </c>
      <c r="T18" s="21">
        <v>8182</v>
      </c>
      <c r="U18" s="22">
        <v>255475478</v>
      </c>
      <c r="V18" s="22">
        <v>31224.09</v>
      </c>
      <c r="W18" s="21">
        <v>8182</v>
      </c>
      <c r="X18" s="22">
        <v>189048805</v>
      </c>
      <c r="Y18" s="22">
        <v>23105.45</v>
      </c>
      <c r="Z18" s="21">
        <v>8182</v>
      </c>
      <c r="AA18" s="22">
        <v>63503126</v>
      </c>
      <c r="AB18" s="22">
        <v>7761.32</v>
      </c>
    </row>
    <row r="19" spans="1:28" ht="15" customHeight="1" x14ac:dyDescent="0.2">
      <c r="A19" s="19" t="s">
        <v>447</v>
      </c>
      <c r="B19" s="21">
        <v>7932</v>
      </c>
      <c r="C19" s="22">
        <v>376824698</v>
      </c>
      <c r="D19" s="22">
        <v>47506.9</v>
      </c>
      <c r="E19" s="21">
        <v>7932</v>
      </c>
      <c r="F19" s="22">
        <v>313709286</v>
      </c>
      <c r="G19" s="22">
        <v>39549.83</v>
      </c>
      <c r="H19" s="21">
        <v>7932</v>
      </c>
      <c r="I19" s="22">
        <v>1345376</v>
      </c>
      <c r="J19" s="22">
        <v>169.61</v>
      </c>
      <c r="K19" s="21">
        <v>7932</v>
      </c>
      <c r="L19" s="22">
        <v>66433503</v>
      </c>
      <c r="M19" s="22">
        <v>8375.3799999999992</v>
      </c>
      <c r="N19" s="21">
        <v>7932</v>
      </c>
      <c r="O19" s="22">
        <v>245930407</v>
      </c>
      <c r="P19" s="22">
        <v>31004.84</v>
      </c>
      <c r="Q19" s="21">
        <v>7932</v>
      </c>
      <c r="R19" s="22">
        <v>5484261</v>
      </c>
      <c r="S19" s="22">
        <v>691.41</v>
      </c>
      <c r="T19" s="21">
        <v>7932</v>
      </c>
      <c r="U19" s="22">
        <v>251414668</v>
      </c>
      <c r="V19" s="22">
        <v>31696.25</v>
      </c>
      <c r="W19" s="21">
        <v>7932</v>
      </c>
      <c r="X19" s="22">
        <v>187240349</v>
      </c>
      <c r="Y19" s="22">
        <v>23605.69</v>
      </c>
      <c r="Z19" s="21">
        <v>7932</v>
      </c>
      <c r="AA19" s="22">
        <v>61312325</v>
      </c>
      <c r="AB19" s="22">
        <v>7729.74</v>
      </c>
    </row>
    <row r="20" spans="1:28" ht="15" customHeight="1" x14ac:dyDescent="0.2">
      <c r="A20" s="19" t="s">
        <v>113</v>
      </c>
      <c r="B20" s="21">
        <v>36151</v>
      </c>
      <c r="C20" s="22">
        <v>2248858015</v>
      </c>
      <c r="D20" s="22">
        <v>62207.35</v>
      </c>
      <c r="E20" s="21">
        <v>36151</v>
      </c>
      <c r="F20" s="22">
        <v>1389525236</v>
      </c>
      <c r="G20" s="22">
        <v>38436.699999999997</v>
      </c>
      <c r="H20" s="21">
        <v>36151</v>
      </c>
      <c r="I20" s="22">
        <v>4079342</v>
      </c>
      <c r="J20" s="22">
        <v>112.84</v>
      </c>
      <c r="K20" s="21">
        <v>36151</v>
      </c>
      <c r="L20" s="22">
        <v>337804339</v>
      </c>
      <c r="M20" s="22">
        <v>9344.26</v>
      </c>
      <c r="N20" s="21">
        <v>36151</v>
      </c>
      <c r="O20" s="22">
        <v>1047641555</v>
      </c>
      <c r="P20" s="22">
        <v>28979.599999999999</v>
      </c>
      <c r="Q20" s="21">
        <v>36151</v>
      </c>
      <c r="R20" s="22">
        <v>15701945</v>
      </c>
      <c r="S20" s="22">
        <v>434.34</v>
      </c>
      <c r="T20" s="21">
        <v>36151</v>
      </c>
      <c r="U20" s="22">
        <v>1063343500</v>
      </c>
      <c r="V20" s="22">
        <v>29413.94</v>
      </c>
      <c r="W20" s="21">
        <v>36151</v>
      </c>
      <c r="X20" s="22">
        <v>776838150</v>
      </c>
      <c r="Y20" s="22">
        <v>21488.7</v>
      </c>
      <c r="Z20" s="21">
        <v>36151</v>
      </c>
      <c r="AA20" s="22">
        <v>271640164</v>
      </c>
      <c r="AB20" s="22">
        <v>7514.04</v>
      </c>
    </row>
    <row r="21" spans="1:28" ht="15" customHeight="1" x14ac:dyDescent="0.2">
      <c r="A21" s="19" t="s">
        <v>114</v>
      </c>
      <c r="B21" s="21">
        <v>28851</v>
      </c>
      <c r="C21" s="22">
        <v>2508233844</v>
      </c>
      <c r="D21" s="22">
        <v>86937.5</v>
      </c>
      <c r="E21" s="21">
        <v>28851</v>
      </c>
      <c r="F21" s="22">
        <v>1031797421</v>
      </c>
      <c r="G21" s="22">
        <v>35762.97</v>
      </c>
      <c r="H21" s="21">
        <v>28851</v>
      </c>
      <c r="I21" s="22">
        <v>3904939</v>
      </c>
      <c r="J21" s="22">
        <v>135.35</v>
      </c>
      <c r="K21" s="21">
        <v>28851</v>
      </c>
      <c r="L21" s="22">
        <v>214065737</v>
      </c>
      <c r="M21" s="22">
        <v>7419.7</v>
      </c>
      <c r="N21" s="21">
        <v>28851</v>
      </c>
      <c r="O21" s="22">
        <v>813826745</v>
      </c>
      <c r="P21" s="22">
        <v>28207.919999999998</v>
      </c>
      <c r="Q21" s="21">
        <v>28851</v>
      </c>
      <c r="R21" s="22">
        <v>12134492</v>
      </c>
      <c r="S21" s="22">
        <v>420.59</v>
      </c>
      <c r="T21" s="21">
        <v>28851</v>
      </c>
      <c r="U21" s="22">
        <v>825961237</v>
      </c>
      <c r="V21" s="22">
        <v>28628.51</v>
      </c>
      <c r="W21" s="21">
        <v>28851</v>
      </c>
      <c r="X21" s="22">
        <v>580281709</v>
      </c>
      <c r="Y21" s="22">
        <v>20113.05</v>
      </c>
      <c r="Z21" s="21">
        <v>28851</v>
      </c>
      <c r="AA21" s="22">
        <v>232829118</v>
      </c>
      <c r="AB21" s="22">
        <v>8070.05</v>
      </c>
    </row>
    <row r="22" spans="1:28" ht="15" customHeight="1" x14ac:dyDescent="0.2">
      <c r="A22" s="19" t="s">
        <v>115</v>
      </c>
      <c r="B22" s="21">
        <v>60955</v>
      </c>
      <c r="C22" s="22">
        <v>9023688030</v>
      </c>
      <c r="D22" s="22">
        <v>148038.51999999999</v>
      </c>
      <c r="E22" s="21">
        <v>60955</v>
      </c>
      <c r="F22" s="22">
        <v>2832206673</v>
      </c>
      <c r="G22" s="22">
        <v>46463.89</v>
      </c>
      <c r="H22" s="21">
        <v>60955</v>
      </c>
      <c r="I22" s="22">
        <v>8638498</v>
      </c>
      <c r="J22" s="22">
        <v>141.72</v>
      </c>
      <c r="K22" s="21">
        <v>60955</v>
      </c>
      <c r="L22" s="22">
        <v>627420673</v>
      </c>
      <c r="M22" s="22">
        <v>10293.18</v>
      </c>
      <c r="N22" s="21">
        <v>60955</v>
      </c>
      <c r="O22" s="22">
        <v>2196147502</v>
      </c>
      <c r="P22" s="22">
        <v>36029</v>
      </c>
      <c r="Q22" s="21">
        <v>60955</v>
      </c>
      <c r="R22" s="22">
        <v>36485015</v>
      </c>
      <c r="S22" s="22">
        <v>598.55999999999995</v>
      </c>
      <c r="T22" s="21">
        <v>60955</v>
      </c>
      <c r="U22" s="22">
        <v>2232632517</v>
      </c>
      <c r="V22" s="22">
        <v>36627.550000000003</v>
      </c>
      <c r="W22" s="21">
        <v>60955</v>
      </c>
      <c r="X22" s="22">
        <v>1525451804</v>
      </c>
      <c r="Y22" s="22">
        <v>25025.87</v>
      </c>
      <c r="Z22" s="21">
        <v>60955</v>
      </c>
      <c r="AA22" s="22">
        <v>678351644</v>
      </c>
      <c r="AB22" s="22">
        <v>11128.73</v>
      </c>
    </row>
    <row r="23" spans="1:28" ht="15" customHeight="1" x14ac:dyDescent="0.2">
      <c r="A23" s="19" t="s">
        <v>448</v>
      </c>
      <c r="B23" s="21">
        <v>11399</v>
      </c>
      <c r="C23" s="22">
        <v>3836032956</v>
      </c>
      <c r="D23" s="22">
        <v>336523.64</v>
      </c>
      <c r="E23" s="21">
        <v>11399</v>
      </c>
      <c r="F23" s="22">
        <v>1197972973</v>
      </c>
      <c r="G23" s="22">
        <v>105094.57</v>
      </c>
      <c r="H23" s="21">
        <v>11399</v>
      </c>
      <c r="I23" s="22">
        <v>3390373</v>
      </c>
      <c r="J23" s="22">
        <v>297.43</v>
      </c>
      <c r="K23" s="21">
        <v>11399</v>
      </c>
      <c r="L23" s="22">
        <v>254524935</v>
      </c>
      <c r="M23" s="22">
        <v>22328.71</v>
      </c>
      <c r="N23" s="21">
        <v>11399</v>
      </c>
      <c r="O23" s="22">
        <v>940057665</v>
      </c>
      <c r="P23" s="22">
        <v>82468.429999999993</v>
      </c>
      <c r="Q23" s="21">
        <v>11399</v>
      </c>
      <c r="R23" s="22">
        <v>10934301</v>
      </c>
      <c r="S23" s="22">
        <v>959.23</v>
      </c>
      <c r="T23" s="21">
        <v>11399</v>
      </c>
      <c r="U23" s="22">
        <v>950991966</v>
      </c>
      <c r="V23" s="22">
        <v>83427.67</v>
      </c>
      <c r="W23" s="21">
        <v>11399</v>
      </c>
      <c r="X23" s="22">
        <v>596587532</v>
      </c>
      <c r="Y23" s="22">
        <v>52336.83</v>
      </c>
      <c r="Z23" s="21">
        <v>11399</v>
      </c>
      <c r="AA23" s="22">
        <v>348612637</v>
      </c>
      <c r="AB23" s="22">
        <v>30582.74</v>
      </c>
    </row>
    <row r="24" spans="1:28" ht="15" customHeight="1" x14ac:dyDescent="0.2">
      <c r="A24" s="19" t="s">
        <v>449</v>
      </c>
      <c r="B24" s="21">
        <v>3455</v>
      </c>
      <c r="C24" s="22">
        <v>2314299305</v>
      </c>
      <c r="D24" s="22">
        <v>669840.61</v>
      </c>
      <c r="E24" s="21">
        <v>3455</v>
      </c>
      <c r="F24" s="22">
        <v>757977252</v>
      </c>
      <c r="G24" s="22">
        <v>219385.60000000001</v>
      </c>
      <c r="H24" s="21">
        <v>3455</v>
      </c>
      <c r="I24" s="22">
        <v>1673277</v>
      </c>
      <c r="J24" s="22">
        <v>484.31</v>
      </c>
      <c r="K24" s="21">
        <v>3455</v>
      </c>
      <c r="L24" s="22">
        <v>244052144</v>
      </c>
      <c r="M24" s="22">
        <v>70637.38</v>
      </c>
      <c r="N24" s="21">
        <v>3455</v>
      </c>
      <c r="O24" s="22">
        <v>512251831</v>
      </c>
      <c r="P24" s="22">
        <v>148263.92000000001</v>
      </c>
      <c r="Q24" s="21">
        <v>3455</v>
      </c>
      <c r="R24" s="22">
        <v>6444282</v>
      </c>
      <c r="S24" s="22">
        <v>1865.2</v>
      </c>
      <c r="T24" s="21">
        <v>3455</v>
      </c>
      <c r="U24" s="22">
        <v>518696113</v>
      </c>
      <c r="V24" s="22">
        <v>150129.12</v>
      </c>
      <c r="W24" s="21">
        <v>3455</v>
      </c>
      <c r="X24" s="22">
        <v>324735699</v>
      </c>
      <c r="Y24" s="22">
        <v>93990.07</v>
      </c>
      <c r="Z24" s="21">
        <v>3455</v>
      </c>
      <c r="AA24" s="22">
        <v>191864666</v>
      </c>
      <c r="AB24" s="22">
        <v>55532.46</v>
      </c>
    </row>
    <row r="25" spans="1:28" ht="15" customHeight="1" x14ac:dyDescent="0.2">
      <c r="A25" s="19" t="s">
        <v>450</v>
      </c>
      <c r="B25" s="21">
        <v>1849</v>
      </c>
      <c r="C25" s="22">
        <v>6422962107</v>
      </c>
      <c r="D25" s="22">
        <v>3473749.11</v>
      </c>
      <c r="E25" s="21">
        <v>1849</v>
      </c>
      <c r="F25" s="22">
        <v>710774110</v>
      </c>
      <c r="G25" s="22">
        <v>384410.01</v>
      </c>
      <c r="H25" s="21">
        <v>1849</v>
      </c>
      <c r="I25" s="22">
        <v>8413452</v>
      </c>
      <c r="J25" s="22">
        <v>4550.2700000000004</v>
      </c>
      <c r="K25" s="21">
        <v>1849</v>
      </c>
      <c r="L25" s="22">
        <v>217575931</v>
      </c>
      <c r="M25" s="22">
        <v>117672.22</v>
      </c>
      <c r="N25" s="21">
        <v>1849</v>
      </c>
      <c r="O25" s="22">
        <v>484784727</v>
      </c>
      <c r="P25" s="22">
        <v>262187.52000000002</v>
      </c>
      <c r="Q25" s="21">
        <v>1849</v>
      </c>
      <c r="R25" s="22">
        <v>11763006</v>
      </c>
      <c r="S25" s="22">
        <v>6361.82</v>
      </c>
      <c r="T25" s="21">
        <v>1849</v>
      </c>
      <c r="U25" s="22">
        <v>496547733</v>
      </c>
      <c r="V25" s="22">
        <v>268549.34000000003</v>
      </c>
      <c r="W25" s="21">
        <v>1849</v>
      </c>
      <c r="X25" s="22">
        <v>311103630</v>
      </c>
      <c r="Y25" s="22">
        <v>168255.07</v>
      </c>
      <c r="Z25" s="21">
        <v>1849</v>
      </c>
      <c r="AA25" s="22">
        <v>184656354</v>
      </c>
      <c r="AB25" s="22">
        <v>99868.23</v>
      </c>
    </row>
    <row r="26" spans="1:28" ht="15" customHeight="1" x14ac:dyDescent="0.2">
      <c r="A26" s="20" t="s">
        <v>117</v>
      </c>
      <c r="B26" s="21">
        <v>253660</v>
      </c>
      <c r="C26" s="22">
        <v>27834972840</v>
      </c>
      <c r="D26" s="22">
        <v>109806.99</v>
      </c>
      <c r="E26" s="21">
        <v>253660</v>
      </c>
      <c r="F26" s="22">
        <v>11907778231</v>
      </c>
      <c r="G26" s="22">
        <v>46943.85</v>
      </c>
      <c r="H26" s="21">
        <v>253660</v>
      </c>
      <c r="I26" s="22">
        <v>43058101</v>
      </c>
      <c r="J26" s="22">
        <v>169.75</v>
      </c>
      <c r="K26" s="21">
        <v>253660</v>
      </c>
      <c r="L26" s="22">
        <v>2971985636</v>
      </c>
      <c r="M26" s="22">
        <v>11716.41</v>
      </c>
      <c r="N26" s="21">
        <v>253660</v>
      </c>
      <c r="O26" s="22">
        <v>8892734494</v>
      </c>
      <c r="P26" s="22">
        <v>35057.69</v>
      </c>
      <c r="Q26" s="21">
        <v>253660</v>
      </c>
      <c r="R26" s="22">
        <v>138778834</v>
      </c>
      <c r="S26" s="22">
        <v>547.11</v>
      </c>
      <c r="T26" s="21">
        <v>253660</v>
      </c>
      <c r="U26" s="22">
        <v>9031513328</v>
      </c>
      <c r="V26" s="22">
        <v>35604.800000000003</v>
      </c>
      <c r="W26" s="21">
        <v>253660</v>
      </c>
      <c r="X26" s="22">
        <v>6503607725</v>
      </c>
      <c r="Y26" s="22">
        <v>25639.07</v>
      </c>
      <c r="Z26" s="21">
        <v>253660</v>
      </c>
      <c r="AA26" s="22">
        <v>2431966181</v>
      </c>
      <c r="AB26" s="22">
        <v>9587.5</v>
      </c>
    </row>
    <row r="28" spans="1:28"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row>
    <row r="29" spans="1:28"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row>
    <row r="30" spans="1:28"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row>
  </sheetData>
  <mergeCells count="18">
    <mergeCell ref="H7:J7"/>
    <mergeCell ref="K7:M7"/>
    <mergeCell ref="A28:AB28"/>
    <mergeCell ref="A29:AB29"/>
    <mergeCell ref="A30:AB30"/>
    <mergeCell ref="A1:AB1"/>
    <mergeCell ref="A2:AB2"/>
    <mergeCell ref="A3:AB3"/>
    <mergeCell ref="A4:AB4"/>
    <mergeCell ref="A5:AB5"/>
    <mergeCell ref="N7:P7"/>
    <mergeCell ref="Q7:S7"/>
    <mergeCell ref="T7:V7"/>
    <mergeCell ref="W7:Y7"/>
    <mergeCell ref="Z7:AB7"/>
    <mergeCell ref="A7:A8"/>
    <mergeCell ref="C7:D7"/>
    <mergeCell ref="E7:G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0"/>
  <sheetViews>
    <sheetView zoomScaleNormal="100" workbookViewId="0">
      <pane ySplit="8" topLeftCell="A9" activePane="bottomLeft" state="frozen"/>
      <selection pane="bottomLeft" sqref="A1:AC1"/>
    </sheetView>
  </sheetViews>
  <sheetFormatPr defaultColWidth="12" defaultRowHeight="12.95" customHeight="1" x14ac:dyDescent="0.2"/>
  <cols>
    <col min="1" max="1" width="25.6640625" bestFit="1" customWidth="1"/>
    <col min="2" max="29" width="17.6640625" bestFit="1" customWidth="1"/>
  </cols>
  <sheetData>
    <row r="1" spans="1:29"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row>
    <row r="2" spans="1:29"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row>
    <row r="3" spans="1:29"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1:29" ht="17.100000000000001" customHeight="1" x14ac:dyDescent="0.3">
      <c r="A5" s="65" t="s">
        <v>53</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row>
    <row r="7" spans="1:29" ht="30" customHeight="1" x14ac:dyDescent="0.2">
      <c r="A7" s="69" t="s">
        <v>71</v>
      </c>
      <c r="B7" s="9" t="s">
        <v>489</v>
      </c>
      <c r="C7" s="69" t="s">
        <v>521</v>
      </c>
      <c r="D7" s="69"/>
      <c r="E7" s="69"/>
      <c r="F7" s="69" t="s">
        <v>522</v>
      </c>
      <c r="G7" s="69"/>
      <c r="H7" s="69"/>
      <c r="I7" s="69" t="s">
        <v>523</v>
      </c>
      <c r="J7" s="69"/>
      <c r="K7" s="69"/>
      <c r="L7" s="69" t="s">
        <v>524</v>
      </c>
      <c r="M7" s="69"/>
      <c r="N7" s="69"/>
      <c r="O7" s="69" t="s">
        <v>525</v>
      </c>
      <c r="P7" s="69"/>
      <c r="Q7" s="69"/>
      <c r="R7" s="69" t="s">
        <v>526</v>
      </c>
      <c r="S7" s="69"/>
      <c r="T7" s="69"/>
      <c r="U7" s="69" t="s">
        <v>453</v>
      </c>
      <c r="V7" s="69"/>
      <c r="W7" s="69"/>
      <c r="X7" s="69" t="s">
        <v>527</v>
      </c>
      <c r="Y7" s="69"/>
      <c r="Z7" s="69"/>
      <c r="AA7" s="69" t="s">
        <v>519</v>
      </c>
      <c r="AB7" s="69"/>
      <c r="AC7" s="69"/>
    </row>
    <row r="8" spans="1:29" ht="30" customHeight="1" x14ac:dyDescent="0.2">
      <c r="A8" s="71"/>
      <c r="B8" s="9" t="s">
        <v>72</v>
      </c>
      <c r="C8" s="9" t="s">
        <v>466</v>
      </c>
      <c r="D8" s="9" t="s">
        <v>96</v>
      </c>
      <c r="E8" s="9" t="s">
        <v>467</v>
      </c>
      <c r="F8" s="9" t="s">
        <v>466</v>
      </c>
      <c r="G8" s="9" t="s">
        <v>96</v>
      </c>
      <c r="H8" s="9" t="s">
        <v>467</v>
      </c>
      <c r="I8" s="9" t="s">
        <v>466</v>
      </c>
      <c r="J8" s="9" t="s">
        <v>96</v>
      </c>
      <c r="K8" s="9" t="s">
        <v>467</v>
      </c>
      <c r="L8" s="9" t="s">
        <v>466</v>
      </c>
      <c r="M8" s="9" t="s">
        <v>96</v>
      </c>
      <c r="N8" s="9" t="s">
        <v>467</v>
      </c>
      <c r="O8" s="9" t="s">
        <v>466</v>
      </c>
      <c r="P8" s="9" t="s">
        <v>96</v>
      </c>
      <c r="Q8" s="9" t="s">
        <v>467</v>
      </c>
      <c r="R8" s="9" t="s">
        <v>466</v>
      </c>
      <c r="S8" s="9" t="s">
        <v>96</v>
      </c>
      <c r="T8" s="9" t="s">
        <v>467</v>
      </c>
      <c r="U8" s="9" t="s">
        <v>466</v>
      </c>
      <c r="V8" s="9" t="s">
        <v>96</v>
      </c>
      <c r="W8" s="9" t="s">
        <v>467</v>
      </c>
      <c r="X8" s="9" t="s">
        <v>466</v>
      </c>
      <c r="Y8" s="9" t="s">
        <v>96</v>
      </c>
      <c r="Z8" s="9" t="s">
        <v>467</v>
      </c>
      <c r="AA8" s="9" t="s">
        <v>466</v>
      </c>
      <c r="AB8" s="9" t="s">
        <v>96</v>
      </c>
      <c r="AC8" s="9" t="s">
        <v>467</v>
      </c>
    </row>
    <row r="9" spans="1:29" ht="15" customHeight="1" x14ac:dyDescent="0.2">
      <c r="A9" s="19" t="s">
        <v>434</v>
      </c>
      <c r="B9" s="21">
        <v>5757</v>
      </c>
      <c r="C9" s="21">
        <v>2979</v>
      </c>
      <c r="D9" s="22">
        <v>31194887</v>
      </c>
      <c r="E9" s="22">
        <v>10471.6</v>
      </c>
      <c r="F9" s="21">
        <v>643</v>
      </c>
      <c r="G9" s="22">
        <v>2355681</v>
      </c>
      <c r="H9" s="22">
        <v>3663.58</v>
      </c>
      <c r="I9" s="21">
        <v>186</v>
      </c>
      <c r="J9" s="22">
        <v>2823819</v>
      </c>
      <c r="K9" s="22">
        <v>15181.82</v>
      </c>
      <c r="L9" s="21">
        <v>1616</v>
      </c>
      <c r="M9" s="22">
        <v>8352950</v>
      </c>
      <c r="N9" s="22">
        <v>5168.8999999999996</v>
      </c>
      <c r="O9" s="21">
        <v>1946</v>
      </c>
      <c r="P9" s="22">
        <v>4080585</v>
      </c>
      <c r="Q9" s="22">
        <v>2096.91</v>
      </c>
      <c r="R9" s="21">
        <v>2085</v>
      </c>
      <c r="S9" s="22">
        <v>10531825</v>
      </c>
      <c r="T9" s="22">
        <v>5051.24</v>
      </c>
      <c r="U9" s="21">
        <v>541</v>
      </c>
      <c r="V9" s="22">
        <v>95881972</v>
      </c>
      <c r="W9" s="22">
        <v>177231</v>
      </c>
      <c r="X9" s="21">
        <v>1846</v>
      </c>
      <c r="Y9" s="22">
        <v>71693071</v>
      </c>
      <c r="Z9" s="22">
        <v>38836.980000000003</v>
      </c>
      <c r="AA9" s="21">
        <v>5757</v>
      </c>
      <c r="AB9" s="22">
        <v>537919213</v>
      </c>
      <c r="AC9" s="22">
        <v>93437.42</v>
      </c>
    </row>
    <row r="10" spans="1:29" ht="15" customHeight="1" x14ac:dyDescent="0.2">
      <c r="A10" s="19" t="s">
        <v>438</v>
      </c>
      <c r="B10" s="21">
        <v>11604</v>
      </c>
      <c r="C10" s="21">
        <v>4968</v>
      </c>
      <c r="D10" s="22">
        <v>26462487</v>
      </c>
      <c r="E10" s="22">
        <v>5326.59</v>
      </c>
      <c r="F10" s="21">
        <v>918</v>
      </c>
      <c r="G10" s="22">
        <v>1886440</v>
      </c>
      <c r="H10" s="22">
        <v>2054.9499999999998</v>
      </c>
      <c r="I10" s="21">
        <v>56</v>
      </c>
      <c r="J10" s="22">
        <v>365498</v>
      </c>
      <c r="K10" s="22">
        <v>6526.75</v>
      </c>
      <c r="L10" s="21">
        <v>1090</v>
      </c>
      <c r="M10" s="22">
        <v>2806775</v>
      </c>
      <c r="N10" s="22">
        <v>2575.02</v>
      </c>
      <c r="O10" s="21">
        <v>1958</v>
      </c>
      <c r="P10" s="22">
        <v>2425495</v>
      </c>
      <c r="Q10" s="22">
        <v>1238.76</v>
      </c>
      <c r="R10" s="21">
        <v>1762</v>
      </c>
      <c r="S10" s="22">
        <v>1919472</v>
      </c>
      <c r="T10" s="22">
        <v>1089.3699999999999</v>
      </c>
      <c r="U10" s="21">
        <v>127</v>
      </c>
      <c r="V10" s="22">
        <v>3848158</v>
      </c>
      <c r="W10" s="22">
        <v>30300.46</v>
      </c>
      <c r="X10" s="21">
        <v>1183</v>
      </c>
      <c r="Y10" s="22">
        <v>9395443</v>
      </c>
      <c r="Z10" s="22">
        <v>7942.05</v>
      </c>
      <c r="AA10" s="21">
        <v>11604</v>
      </c>
      <c r="AB10" s="22">
        <v>113665515</v>
      </c>
      <c r="AC10" s="22">
        <v>9795.3700000000008</v>
      </c>
    </row>
    <row r="11" spans="1:29" ht="15" customHeight="1" x14ac:dyDescent="0.2">
      <c r="A11" s="19" t="s">
        <v>439</v>
      </c>
      <c r="B11" s="21">
        <v>11933</v>
      </c>
      <c r="C11" s="21">
        <v>5721</v>
      </c>
      <c r="D11" s="22">
        <v>33754120</v>
      </c>
      <c r="E11" s="22">
        <v>5900.04</v>
      </c>
      <c r="F11" s="21">
        <v>1107</v>
      </c>
      <c r="G11" s="22">
        <v>2162969</v>
      </c>
      <c r="H11" s="22">
        <v>1953.9</v>
      </c>
      <c r="I11" s="21">
        <v>73</v>
      </c>
      <c r="J11" s="22">
        <v>293391</v>
      </c>
      <c r="K11" s="22">
        <v>4019.05</v>
      </c>
      <c r="L11" s="21">
        <v>1428</v>
      </c>
      <c r="M11" s="22">
        <v>2880774</v>
      </c>
      <c r="N11" s="22">
        <v>2017.35</v>
      </c>
      <c r="O11" s="21">
        <v>2271</v>
      </c>
      <c r="P11" s="22">
        <v>3440453</v>
      </c>
      <c r="Q11" s="22">
        <v>1514.95</v>
      </c>
      <c r="R11" s="21">
        <v>2050</v>
      </c>
      <c r="S11" s="22">
        <v>1613411</v>
      </c>
      <c r="T11" s="22">
        <v>787.03</v>
      </c>
      <c r="U11" s="21">
        <v>136</v>
      </c>
      <c r="V11" s="22">
        <v>4356328</v>
      </c>
      <c r="W11" s="22">
        <v>32031.82</v>
      </c>
      <c r="X11" s="21">
        <v>1527</v>
      </c>
      <c r="Y11" s="22">
        <v>10945389</v>
      </c>
      <c r="Z11" s="22">
        <v>7167.9</v>
      </c>
      <c r="AA11" s="21">
        <v>11933</v>
      </c>
      <c r="AB11" s="22">
        <v>142151327</v>
      </c>
      <c r="AC11" s="22">
        <v>11912.46</v>
      </c>
    </row>
    <row r="12" spans="1:29" ht="15" customHeight="1" x14ac:dyDescent="0.2">
      <c r="A12" s="19" t="s">
        <v>440</v>
      </c>
      <c r="B12" s="21">
        <v>14158</v>
      </c>
      <c r="C12" s="21">
        <v>7190</v>
      </c>
      <c r="D12" s="22">
        <v>44125261</v>
      </c>
      <c r="E12" s="22">
        <v>6137.03</v>
      </c>
      <c r="F12" s="21">
        <v>1491</v>
      </c>
      <c r="G12" s="22">
        <v>3058572</v>
      </c>
      <c r="H12" s="22">
        <v>2051.36</v>
      </c>
      <c r="I12" s="21">
        <v>103</v>
      </c>
      <c r="J12" s="22">
        <v>429926</v>
      </c>
      <c r="K12" s="22">
        <v>4174.04</v>
      </c>
      <c r="L12" s="21">
        <v>1889</v>
      </c>
      <c r="M12" s="22">
        <v>4114930</v>
      </c>
      <c r="N12" s="22">
        <v>2178.36</v>
      </c>
      <c r="O12" s="21">
        <v>2965</v>
      </c>
      <c r="P12" s="22">
        <v>4929893</v>
      </c>
      <c r="Q12" s="22">
        <v>1662.7</v>
      </c>
      <c r="R12" s="21">
        <v>2686</v>
      </c>
      <c r="S12" s="22">
        <v>2475383</v>
      </c>
      <c r="T12" s="22">
        <v>921.59</v>
      </c>
      <c r="U12" s="21">
        <v>185</v>
      </c>
      <c r="V12" s="22">
        <v>6585786</v>
      </c>
      <c r="W12" s="22">
        <v>35598.839999999997</v>
      </c>
      <c r="X12" s="21">
        <v>1991</v>
      </c>
      <c r="Y12" s="22">
        <v>15696894</v>
      </c>
      <c r="Z12" s="22">
        <v>7883.92</v>
      </c>
      <c r="AA12" s="21">
        <v>14158</v>
      </c>
      <c r="AB12" s="22">
        <v>195181058</v>
      </c>
      <c r="AC12" s="22">
        <v>13785.92</v>
      </c>
    </row>
    <row r="13" spans="1:29" ht="15" customHeight="1" x14ac:dyDescent="0.2">
      <c r="A13" s="19" t="s">
        <v>441</v>
      </c>
      <c r="B13" s="21">
        <v>12373</v>
      </c>
      <c r="C13" s="21">
        <v>6477</v>
      </c>
      <c r="D13" s="22">
        <v>40513068</v>
      </c>
      <c r="E13" s="22">
        <v>6254.91</v>
      </c>
      <c r="F13" s="21">
        <v>1536</v>
      </c>
      <c r="G13" s="22">
        <v>3183325</v>
      </c>
      <c r="H13" s="22">
        <v>2072.48</v>
      </c>
      <c r="I13" s="21">
        <v>81</v>
      </c>
      <c r="J13" s="22">
        <v>350663</v>
      </c>
      <c r="K13" s="22">
        <v>4329.17</v>
      </c>
      <c r="L13" s="21">
        <v>1820</v>
      </c>
      <c r="M13" s="22">
        <v>4203387</v>
      </c>
      <c r="N13" s="22">
        <v>2309.5500000000002</v>
      </c>
      <c r="O13" s="21">
        <v>2854</v>
      </c>
      <c r="P13" s="22">
        <v>4717655</v>
      </c>
      <c r="Q13" s="22">
        <v>1653</v>
      </c>
      <c r="R13" s="21">
        <v>2693</v>
      </c>
      <c r="S13" s="22">
        <v>2941900</v>
      </c>
      <c r="T13" s="22">
        <v>1092.42</v>
      </c>
      <c r="U13" s="21">
        <v>220</v>
      </c>
      <c r="V13" s="22">
        <v>10538782</v>
      </c>
      <c r="W13" s="22">
        <v>47903.55</v>
      </c>
      <c r="X13" s="21">
        <v>1936</v>
      </c>
      <c r="Y13" s="22">
        <v>16099684</v>
      </c>
      <c r="Z13" s="22">
        <v>8315.9500000000007</v>
      </c>
      <c r="AA13" s="21">
        <v>12373</v>
      </c>
      <c r="AB13" s="22">
        <v>208153181</v>
      </c>
      <c r="AC13" s="22">
        <v>16823.18</v>
      </c>
    </row>
    <row r="14" spans="1:29" ht="15" customHeight="1" x14ac:dyDescent="0.2">
      <c r="A14" s="19" t="s">
        <v>442</v>
      </c>
      <c r="B14" s="21">
        <v>10976</v>
      </c>
      <c r="C14" s="21">
        <v>5941</v>
      </c>
      <c r="D14" s="22">
        <v>40547932</v>
      </c>
      <c r="E14" s="22">
        <v>6825.1</v>
      </c>
      <c r="F14" s="21">
        <v>1516</v>
      </c>
      <c r="G14" s="22">
        <v>3189788</v>
      </c>
      <c r="H14" s="22">
        <v>2104.08</v>
      </c>
      <c r="I14" s="21">
        <v>98</v>
      </c>
      <c r="J14" s="22">
        <v>567443</v>
      </c>
      <c r="K14" s="22">
        <v>5790.23</v>
      </c>
      <c r="L14" s="21">
        <v>1695</v>
      </c>
      <c r="M14" s="22">
        <v>4199909</v>
      </c>
      <c r="N14" s="22">
        <v>2477.8200000000002</v>
      </c>
      <c r="O14" s="21">
        <v>2699</v>
      </c>
      <c r="P14" s="22">
        <v>4800073</v>
      </c>
      <c r="Q14" s="22">
        <v>1778.46</v>
      </c>
      <c r="R14" s="21">
        <v>2556</v>
      </c>
      <c r="S14" s="22">
        <v>2802750</v>
      </c>
      <c r="T14" s="22">
        <v>1096.54</v>
      </c>
      <c r="U14" s="21">
        <v>231</v>
      </c>
      <c r="V14" s="22">
        <v>10397570</v>
      </c>
      <c r="W14" s="22">
        <v>45011.13</v>
      </c>
      <c r="X14" s="21">
        <v>1933</v>
      </c>
      <c r="Y14" s="22">
        <v>16117352</v>
      </c>
      <c r="Z14" s="22">
        <v>8338</v>
      </c>
      <c r="AA14" s="21">
        <v>10976</v>
      </c>
      <c r="AB14" s="22">
        <v>209553670</v>
      </c>
      <c r="AC14" s="22">
        <v>19091.990000000002</v>
      </c>
    </row>
    <row r="15" spans="1:29" ht="15" customHeight="1" x14ac:dyDescent="0.2">
      <c r="A15" s="19" t="s">
        <v>443</v>
      </c>
      <c r="B15" s="21">
        <v>10018</v>
      </c>
      <c r="C15" s="21">
        <v>5379</v>
      </c>
      <c r="D15" s="22">
        <v>37345776</v>
      </c>
      <c r="E15" s="22">
        <v>6942.88</v>
      </c>
      <c r="F15" s="21">
        <v>1355</v>
      </c>
      <c r="G15" s="22">
        <v>3065118</v>
      </c>
      <c r="H15" s="22">
        <v>2262.08</v>
      </c>
      <c r="I15" s="21">
        <v>124</v>
      </c>
      <c r="J15" s="22">
        <v>542983</v>
      </c>
      <c r="K15" s="22">
        <v>4378.8999999999996</v>
      </c>
      <c r="L15" s="21">
        <v>1610</v>
      </c>
      <c r="M15" s="22">
        <v>4356431</v>
      </c>
      <c r="N15" s="22">
        <v>2705.86</v>
      </c>
      <c r="O15" s="21">
        <v>2468</v>
      </c>
      <c r="P15" s="22">
        <v>4445787</v>
      </c>
      <c r="Q15" s="22">
        <v>1801.37</v>
      </c>
      <c r="R15" s="21">
        <v>2431</v>
      </c>
      <c r="S15" s="22">
        <v>2270903</v>
      </c>
      <c r="T15" s="22">
        <v>934.14</v>
      </c>
      <c r="U15" s="21">
        <v>221</v>
      </c>
      <c r="V15" s="22">
        <v>9338257</v>
      </c>
      <c r="W15" s="22">
        <v>42254.559999999998</v>
      </c>
      <c r="X15" s="21">
        <v>1846</v>
      </c>
      <c r="Y15" s="22">
        <v>19717282</v>
      </c>
      <c r="Z15" s="22">
        <v>10681.08</v>
      </c>
      <c r="AA15" s="21">
        <v>10018</v>
      </c>
      <c r="AB15" s="22">
        <v>213486870</v>
      </c>
      <c r="AC15" s="22">
        <v>21310.33</v>
      </c>
    </row>
    <row r="16" spans="1:29" ht="15" customHeight="1" x14ac:dyDescent="0.2">
      <c r="A16" s="19" t="s">
        <v>444</v>
      </c>
      <c r="B16" s="21">
        <v>9233</v>
      </c>
      <c r="C16" s="21">
        <v>5076</v>
      </c>
      <c r="D16" s="22">
        <v>32864383</v>
      </c>
      <c r="E16" s="22">
        <v>6474.46</v>
      </c>
      <c r="F16" s="21">
        <v>1373</v>
      </c>
      <c r="G16" s="22">
        <v>3036487</v>
      </c>
      <c r="H16" s="22">
        <v>2211.5700000000002</v>
      </c>
      <c r="I16" s="21">
        <v>125</v>
      </c>
      <c r="J16" s="22">
        <v>617491</v>
      </c>
      <c r="K16" s="22">
        <v>4939.93</v>
      </c>
      <c r="L16" s="21">
        <v>1461</v>
      </c>
      <c r="M16" s="22">
        <v>3813454</v>
      </c>
      <c r="N16" s="22">
        <v>2610.17</v>
      </c>
      <c r="O16" s="21">
        <v>2265</v>
      </c>
      <c r="P16" s="22">
        <v>3947610</v>
      </c>
      <c r="Q16" s="22">
        <v>1742.87</v>
      </c>
      <c r="R16" s="21">
        <v>2300</v>
      </c>
      <c r="S16" s="22">
        <v>2741982</v>
      </c>
      <c r="T16" s="22">
        <v>1192.17</v>
      </c>
      <c r="U16" s="21">
        <v>206</v>
      </c>
      <c r="V16" s="22">
        <v>10368036</v>
      </c>
      <c r="W16" s="22">
        <v>50330.27</v>
      </c>
      <c r="X16" s="21">
        <v>1802</v>
      </c>
      <c r="Y16" s="22">
        <v>17205907</v>
      </c>
      <c r="Z16" s="22">
        <v>9548.23</v>
      </c>
      <c r="AA16" s="21">
        <v>9233</v>
      </c>
      <c r="AB16" s="22">
        <v>195820143</v>
      </c>
      <c r="AC16" s="22">
        <v>21208.720000000001</v>
      </c>
    </row>
    <row r="17" spans="1:29" ht="15" customHeight="1" x14ac:dyDescent="0.2">
      <c r="A17" s="19" t="s">
        <v>445</v>
      </c>
      <c r="B17" s="21">
        <v>8834</v>
      </c>
      <c r="C17" s="21">
        <v>4892</v>
      </c>
      <c r="D17" s="22">
        <v>31360029</v>
      </c>
      <c r="E17" s="22">
        <v>6410.47</v>
      </c>
      <c r="F17" s="21">
        <v>1397</v>
      </c>
      <c r="G17" s="22">
        <v>2969701</v>
      </c>
      <c r="H17" s="22">
        <v>2125.77</v>
      </c>
      <c r="I17" s="21">
        <v>110</v>
      </c>
      <c r="J17" s="22">
        <v>463571</v>
      </c>
      <c r="K17" s="22">
        <v>4214.28</v>
      </c>
      <c r="L17" s="21">
        <v>1477</v>
      </c>
      <c r="M17" s="22">
        <v>3809749</v>
      </c>
      <c r="N17" s="22">
        <v>2579.38</v>
      </c>
      <c r="O17" s="21">
        <v>2261</v>
      </c>
      <c r="P17" s="22">
        <v>3936295</v>
      </c>
      <c r="Q17" s="22">
        <v>1740.95</v>
      </c>
      <c r="R17" s="21">
        <v>2329</v>
      </c>
      <c r="S17" s="22">
        <v>2735079</v>
      </c>
      <c r="T17" s="22">
        <v>1174.3599999999999</v>
      </c>
      <c r="U17" s="21">
        <v>221</v>
      </c>
      <c r="V17" s="22">
        <v>8902000</v>
      </c>
      <c r="W17" s="22">
        <v>40280.54</v>
      </c>
      <c r="X17" s="21">
        <v>1816</v>
      </c>
      <c r="Y17" s="22">
        <v>17494708</v>
      </c>
      <c r="Z17" s="22">
        <v>9633.65</v>
      </c>
      <c r="AA17" s="21">
        <v>8834</v>
      </c>
      <c r="AB17" s="22">
        <v>196389070</v>
      </c>
      <c r="AC17" s="22">
        <v>22231.05</v>
      </c>
    </row>
    <row r="18" spans="1:29" ht="15" customHeight="1" x14ac:dyDescent="0.2">
      <c r="A18" s="19" t="s">
        <v>446</v>
      </c>
      <c r="B18" s="21">
        <v>8182</v>
      </c>
      <c r="C18" s="21">
        <v>4518</v>
      </c>
      <c r="D18" s="22">
        <v>30684086</v>
      </c>
      <c r="E18" s="22">
        <v>6791.52</v>
      </c>
      <c r="F18" s="21">
        <v>1364</v>
      </c>
      <c r="G18" s="22">
        <v>2923547</v>
      </c>
      <c r="H18" s="22">
        <v>2143.36</v>
      </c>
      <c r="I18" s="21">
        <v>95</v>
      </c>
      <c r="J18" s="22">
        <v>476959</v>
      </c>
      <c r="K18" s="22">
        <v>5020.62</v>
      </c>
      <c r="L18" s="21">
        <v>1323</v>
      </c>
      <c r="M18" s="22">
        <v>3300163</v>
      </c>
      <c r="N18" s="22">
        <v>2494.4499999999998</v>
      </c>
      <c r="O18" s="21">
        <v>2105</v>
      </c>
      <c r="P18" s="22">
        <v>3478779</v>
      </c>
      <c r="Q18" s="22">
        <v>1652.63</v>
      </c>
      <c r="R18" s="21">
        <v>2197</v>
      </c>
      <c r="S18" s="22">
        <v>2420224</v>
      </c>
      <c r="T18" s="22">
        <v>1101.5999999999999</v>
      </c>
      <c r="U18" s="21">
        <v>224</v>
      </c>
      <c r="V18" s="22">
        <v>11723412</v>
      </c>
      <c r="W18" s="22">
        <v>52336.66</v>
      </c>
      <c r="X18" s="21">
        <v>1696</v>
      </c>
      <c r="Y18" s="22">
        <v>15054769</v>
      </c>
      <c r="Z18" s="22">
        <v>8876.6299999999992</v>
      </c>
      <c r="AA18" s="21">
        <v>8182</v>
      </c>
      <c r="AB18" s="22">
        <v>189048805</v>
      </c>
      <c r="AC18" s="22">
        <v>23105.45</v>
      </c>
    </row>
    <row r="19" spans="1:29" ht="15" customHeight="1" x14ac:dyDescent="0.2">
      <c r="A19" s="19" t="s">
        <v>447</v>
      </c>
      <c r="B19" s="21">
        <v>7932</v>
      </c>
      <c r="C19" s="21">
        <v>4343</v>
      </c>
      <c r="D19" s="22">
        <v>28461319</v>
      </c>
      <c r="E19" s="22">
        <v>6553.38</v>
      </c>
      <c r="F19" s="21">
        <v>1427</v>
      </c>
      <c r="G19" s="22">
        <v>2861994</v>
      </c>
      <c r="H19" s="22">
        <v>2005.6</v>
      </c>
      <c r="I19" s="21">
        <v>115</v>
      </c>
      <c r="J19" s="22">
        <v>607110</v>
      </c>
      <c r="K19" s="22">
        <v>5279.22</v>
      </c>
      <c r="L19" s="21">
        <v>1338</v>
      </c>
      <c r="M19" s="22">
        <v>3619844</v>
      </c>
      <c r="N19" s="22">
        <v>2705.41</v>
      </c>
      <c r="O19" s="21">
        <v>2031</v>
      </c>
      <c r="P19" s="22">
        <v>3452121</v>
      </c>
      <c r="Q19" s="22">
        <v>1699.71</v>
      </c>
      <c r="R19" s="21">
        <v>2221</v>
      </c>
      <c r="S19" s="22">
        <v>2185307</v>
      </c>
      <c r="T19" s="22">
        <v>983.93</v>
      </c>
      <c r="U19" s="21">
        <v>217</v>
      </c>
      <c r="V19" s="22">
        <v>10954237</v>
      </c>
      <c r="W19" s="22">
        <v>50480.35</v>
      </c>
      <c r="X19" s="21">
        <v>1722</v>
      </c>
      <c r="Y19" s="22">
        <v>16301735</v>
      </c>
      <c r="Z19" s="22">
        <v>9466.75</v>
      </c>
      <c r="AA19" s="21">
        <v>7932</v>
      </c>
      <c r="AB19" s="22">
        <v>187240349</v>
      </c>
      <c r="AC19" s="22">
        <v>23605.69</v>
      </c>
    </row>
    <row r="20" spans="1:29" ht="15" customHeight="1" x14ac:dyDescent="0.2">
      <c r="A20" s="19" t="s">
        <v>113</v>
      </c>
      <c r="B20" s="21">
        <v>36151</v>
      </c>
      <c r="C20" s="21">
        <v>18789</v>
      </c>
      <c r="D20" s="22">
        <v>103276373</v>
      </c>
      <c r="E20" s="22">
        <v>5496.64</v>
      </c>
      <c r="F20" s="21">
        <v>7400</v>
      </c>
      <c r="G20" s="22">
        <v>14865186</v>
      </c>
      <c r="H20" s="22">
        <v>2008.81</v>
      </c>
      <c r="I20" s="21">
        <v>397</v>
      </c>
      <c r="J20" s="22">
        <v>1870276</v>
      </c>
      <c r="K20" s="22">
        <v>4711.0200000000004</v>
      </c>
      <c r="L20" s="21">
        <v>5744</v>
      </c>
      <c r="M20" s="22">
        <v>15339046</v>
      </c>
      <c r="N20" s="22">
        <v>2670.45</v>
      </c>
      <c r="O20" s="21">
        <v>8695</v>
      </c>
      <c r="P20" s="22">
        <v>12659646</v>
      </c>
      <c r="Q20" s="22">
        <v>1455.97</v>
      </c>
      <c r="R20" s="21">
        <v>10346</v>
      </c>
      <c r="S20" s="22">
        <v>11608026</v>
      </c>
      <c r="T20" s="22">
        <v>1121.98</v>
      </c>
      <c r="U20" s="21">
        <v>935</v>
      </c>
      <c r="V20" s="22">
        <v>49202911</v>
      </c>
      <c r="W20" s="22">
        <v>52623.43</v>
      </c>
      <c r="X20" s="21">
        <v>7829</v>
      </c>
      <c r="Y20" s="22">
        <v>67357778</v>
      </c>
      <c r="Z20" s="22">
        <v>8603.6200000000008</v>
      </c>
      <c r="AA20" s="21">
        <v>36151</v>
      </c>
      <c r="AB20" s="22">
        <v>776838150</v>
      </c>
      <c r="AC20" s="22">
        <v>21488.7</v>
      </c>
    </row>
    <row r="21" spans="1:29" ht="15" customHeight="1" x14ac:dyDescent="0.2">
      <c r="A21" s="19" t="s">
        <v>114</v>
      </c>
      <c r="B21" s="21">
        <v>28851</v>
      </c>
      <c r="C21" s="21">
        <v>14107</v>
      </c>
      <c r="D21" s="22">
        <v>62674075</v>
      </c>
      <c r="E21" s="22">
        <v>4442.76</v>
      </c>
      <c r="F21" s="21">
        <v>6881</v>
      </c>
      <c r="G21" s="22">
        <v>12850410</v>
      </c>
      <c r="H21" s="22">
        <v>1867.52</v>
      </c>
      <c r="I21" s="21">
        <v>372</v>
      </c>
      <c r="J21" s="22">
        <v>1819508</v>
      </c>
      <c r="K21" s="22">
        <v>4891.1499999999996</v>
      </c>
      <c r="L21" s="21">
        <v>4756</v>
      </c>
      <c r="M21" s="22">
        <v>12674670</v>
      </c>
      <c r="N21" s="22">
        <v>2664.99</v>
      </c>
      <c r="O21" s="21">
        <v>6610</v>
      </c>
      <c r="P21" s="22">
        <v>8413209</v>
      </c>
      <c r="Q21" s="22">
        <v>1272.8</v>
      </c>
      <c r="R21" s="21">
        <v>8606</v>
      </c>
      <c r="S21" s="22">
        <v>10041563</v>
      </c>
      <c r="T21" s="22">
        <v>1166.81</v>
      </c>
      <c r="U21" s="21">
        <v>745</v>
      </c>
      <c r="V21" s="22">
        <v>45567998</v>
      </c>
      <c r="W21" s="22">
        <v>61165.1</v>
      </c>
      <c r="X21" s="21">
        <v>6477</v>
      </c>
      <c r="Y21" s="22">
        <v>51642045</v>
      </c>
      <c r="Z21" s="22">
        <v>7973.14</v>
      </c>
      <c r="AA21" s="21">
        <v>28851</v>
      </c>
      <c r="AB21" s="22">
        <v>580281709</v>
      </c>
      <c r="AC21" s="22">
        <v>20113.05</v>
      </c>
    </row>
    <row r="22" spans="1:29" ht="15" customHeight="1" x14ac:dyDescent="0.2">
      <c r="A22" s="19" t="s">
        <v>115</v>
      </c>
      <c r="B22" s="21">
        <v>60955</v>
      </c>
      <c r="C22" s="21">
        <v>26737</v>
      </c>
      <c r="D22" s="22">
        <v>106084120</v>
      </c>
      <c r="E22" s="22">
        <v>3967.69</v>
      </c>
      <c r="F22" s="21">
        <v>15586</v>
      </c>
      <c r="G22" s="22">
        <v>28829069</v>
      </c>
      <c r="H22" s="22">
        <v>1849.68</v>
      </c>
      <c r="I22" s="21">
        <v>819</v>
      </c>
      <c r="J22" s="22">
        <v>5754458</v>
      </c>
      <c r="K22" s="22">
        <v>7026.2</v>
      </c>
      <c r="L22" s="21">
        <v>10658</v>
      </c>
      <c r="M22" s="22">
        <v>32736093</v>
      </c>
      <c r="N22" s="22">
        <v>3071.5</v>
      </c>
      <c r="O22" s="21">
        <v>13833</v>
      </c>
      <c r="P22" s="22">
        <v>16806618</v>
      </c>
      <c r="Q22" s="22">
        <v>1214.97</v>
      </c>
      <c r="R22" s="21">
        <v>19038</v>
      </c>
      <c r="S22" s="22">
        <v>25292736</v>
      </c>
      <c r="T22" s="22">
        <v>1328.54</v>
      </c>
      <c r="U22" s="21">
        <v>1911</v>
      </c>
      <c r="V22" s="22">
        <v>142518966</v>
      </c>
      <c r="W22" s="22">
        <v>74578.210000000006</v>
      </c>
      <c r="X22" s="21">
        <v>13808</v>
      </c>
      <c r="Y22" s="22">
        <v>127908016</v>
      </c>
      <c r="Z22" s="22">
        <v>9263.33</v>
      </c>
      <c r="AA22" s="21">
        <v>60955</v>
      </c>
      <c r="AB22" s="22">
        <v>1525451804</v>
      </c>
      <c r="AC22" s="22">
        <v>25025.87</v>
      </c>
    </row>
    <row r="23" spans="1:29" ht="15" customHeight="1" x14ac:dyDescent="0.2">
      <c r="A23" s="19" t="s">
        <v>448</v>
      </c>
      <c r="B23" s="21">
        <v>11399</v>
      </c>
      <c r="C23" s="21">
        <v>3654</v>
      </c>
      <c r="D23" s="22">
        <v>15446558</v>
      </c>
      <c r="E23" s="22">
        <v>4227.3</v>
      </c>
      <c r="F23" s="21">
        <v>2692</v>
      </c>
      <c r="G23" s="22">
        <v>5791797</v>
      </c>
      <c r="H23" s="22">
        <v>2151.48</v>
      </c>
      <c r="I23" s="21">
        <v>195</v>
      </c>
      <c r="J23" s="22">
        <v>1868364</v>
      </c>
      <c r="K23" s="22">
        <v>9581.35</v>
      </c>
      <c r="L23" s="21">
        <v>2311</v>
      </c>
      <c r="M23" s="22">
        <v>11016738</v>
      </c>
      <c r="N23" s="22">
        <v>4767.09</v>
      </c>
      <c r="O23" s="21">
        <v>2605</v>
      </c>
      <c r="P23" s="22">
        <v>4149059</v>
      </c>
      <c r="Q23" s="22">
        <v>1592.73</v>
      </c>
      <c r="R23" s="21">
        <v>3705</v>
      </c>
      <c r="S23" s="22">
        <v>12303532</v>
      </c>
      <c r="T23" s="22">
        <v>3320.79</v>
      </c>
      <c r="U23" s="21">
        <v>578</v>
      </c>
      <c r="V23" s="22">
        <v>60073477</v>
      </c>
      <c r="W23" s="22">
        <v>103933.35</v>
      </c>
      <c r="X23" s="21">
        <v>2503</v>
      </c>
      <c r="Y23" s="22">
        <v>46881722</v>
      </c>
      <c r="Z23" s="22">
        <v>18730.21</v>
      </c>
      <c r="AA23" s="21">
        <v>11399</v>
      </c>
      <c r="AB23" s="22">
        <v>596587532</v>
      </c>
      <c r="AC23" s="22">
        <v>52336.83</v>
      </c>
    </row>
    <row r="24" spans="1:29" ht="15" customHeight="1" x14ac:dyDescent="0.2">
      <c r="A24" s="19" t="s">
        <v>449</v>
      </c>
      <c r="B24" s="21">
        <v>3455</v>
      </c>
      <c r="C24" s="21">
        <v>870</v>
      </c>
      <c r="D24" s="22">
        <v>3787410</v>
      </c>
      <c r="E24" s="22">
        <v>4353.34</v>
      </c>
      <c r="F24" s="21">
        <v>683</v>
      </c>
      <c r="G24" s="22">
        <v>2095748</v>
      </c>
      <c r="H24" s="22">
        <v>3068.45</v>
      </c>
      <c r="I24" s="21">
        <v>56</v>
      </c>
      <c r="J24" s="22">
        <v>999774</v>
      </c>
      <c r="K24" s="22">
        <v>17853.11</v>
      </c>
      <c r="L24" s="21">
        <v>750</v>
      </c>
      <c r="M24" s="22">
        <v>5155885</v>
      </c>
      <c r="N24" s="22">
        <v>6874.51</v>
      </c>
      <c r="O24" s="21">
        <v>774</v>
      </c>
      <c r="P24" s="22">
        <v>1475766</v>
      </c>
      <c r="Q24" s="22">
        <v>1906.67</v>
      </c>
      <c r="R24" s="21">
        <v>1133</v>
      </c>
      <c r="S24" s="22">
        <v>6284820</v>
      </c>
      <c r="T24" s="22">
        <v>5547.06</v>
      </c>
      <c r="U24" s="21">
        <v>278</v>
      </c>
      <c r="V24" s="22">
        <v>52442098</v>
      </c>
      <c r="W24" s="22">
        <v>188640.64000000001</v>
      </c>
      <c r="X24" s="21">
        <v>737</v>
      </c>
      <c r="Y24" s="22">
        <v>18653987</v>
      </c>
      <c r="Z24" s="22">
        <v>25310.7</v>
      </c>
      <c r="AA24" s="21">
        <v>3455</v>
      </c>
      <c r="AB24" s="22">
        <v>324735699</v>
      </c>
      <c r="AC24" s="22">
        <v>93990.07</v>
      </c>
    </row>
    <row r="25" spans="1:29" ht="15" customHeight="1" x14ac:dyDescent="0.2">
      <c r="A25" s="19" t="s">
        <v>450</v>
      </c>
      <c r="B25" s="21">
        <v>1849</v>
      </c>
      <c r="C25" s="21">
        <v>333</v>
      </c>
      <c r="D25" s="22">
        <v>1615567</v>
      </c>
      <c r="E25" s="22">
        <v>4851.55</v>
      </c>
      <c r="F25" s="21">
        <v>269</v>
      </c>
      <c r="G25" s="22">
        <v>787749</v>
      </c>
      <c r="H25" s="22">
        <v>2928.43</v>
      </c>
      <c r="I25" s="21">
        <v>40</v>
      </c>
      <c r="J25" s="22">
        <v>1154039</v>
      </c>
      <c r="K25" s="22">
        <v>28850.98</v>
      </c>
      <c r="L25" s="21">
        <v>393</v>
      </c>
      <c r="M25" s="22">
        <v>3363875</v>
      </c>
      <c r="N25" s="22">
        <v>8559.48</v>
      </c>
      <c r="O25" s="21">
        <v>375</v>
      </c>
      <c r="P25" s="22">
        <v>801484</v>
      </c>
      <c r="Q25" s="22">
        <v>2137.29</v>
      </c>
      <c r="R25" s="21">
        <v>596</v>
      </c>
      <c r="S25" s="22">
        <v>9096564</v>
      </c>
      <c r="T25" s="22">
        <v>15262.69</v>
      </c>
      <c r="U25" s="21">
        <v>175</v>
      </c>
      <c r="V25" s="22">
        <v>50796189</v>
      </c>
      <c r="W25" s="22">
        <v>290263.94</v>
      </c>
      <c r="X25" s="21">
        <v>397</v>
      </c>
      <c r="Y25" s="22">
        <v>40888087</v>
      </c>
      <c r="Z25" s="22">
        <v>102992.66</v>
      </c>
      <c r="AA25" s="21">
        <v>1849</v>
      </c>
      <c r="AB25" s="22">
        <v>311103630</v>
      </c>
      <c r="AC25" s="22">
        <v>168255.07</v>
      </c>
    </row>
    <row r="26" spans="1:29" ht="15" customHeight="1" x14ac:dyDescent="0.2">
      <c r="A26" s="20" t="s">
        <v>117</v>
      </c>
      <c r="B26" s="21">
        <v>253660</v>
      </c>
      <c r="C26" s="21">
        <v>121974</v>
      </c>
      <c r="D26" s="22">
        <v>670197451</v>
      </c>
      <c r="E26" s="22">
        <v>5494.59</v>
      </c>
      <c r="F26" s="21">
        <v>47638</v>
      </c>
      <c r="G26" s="22">
        <v>95913581</v>
      </c>
      <c r="H26" s="22">
        <v>2013.38</v>
      </c>
      <c r="I26" s="21">
        <v>3045</v>
      </c>
      <c r="J26" s="22">
        <v>21005273</v>
      </c>
      <c r="K26" s="22">
        <v>6898.28</v>
      </c>
      <c r="L26" s="21">
        <v>41359</v>
      </c>
      <c r="M26" s="22">
        <v>125744673</v>
      </c>
      <c r="N26" s="22">
        <v>3040.32</v>
      </c>
      <c r="O26" s="21">
        <v>58715</v>
      </c>
      <c r="P26" s="22">
        <v>87960528</v>
      </c>
      <c r="Q26" s="22">
        <v>1498.09</v>
      </c>
      <c r="R26" s="21">
        <v>68734</v>
      </c>
      <c r="S26" s="22">
        <v>109265477</v>
      </c>
      <c r="T26" s="22">
        <v>1589.69</v>
      </c>
      <c r="U26" s="21">
        <v>7151</v>
      </c>
      <c r="V26" s="22">
        <v>583496177</v>
      </c>
      <c r="W26" s="22">
        <v>81596.44</v>
      </c>
      <c r="X26" s="21">
        <v>51049</v>
      </c>
      <c r="Y26" s="22">
        <v>579053869</v>
      </c>
      <c r="Z26" s="22">
        <v>11343.1</v>
      </c>
      <c r="AA26" s="21">
        <v>253660</v>
      </c>
      <c r="AB26" s="22">
        <v>6503607725</v>
      </c>
      <c r="AC26" s="22">
        <v>25639.07</v>
      </c>
    </row>
    <row r="28" spans="1:29"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row>
    <row r="29" spans="1:29"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row>
    <row r="30" spans="1:29"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row>
  </sheetData>
  <mergeCells count="18">
    <mergeCell ref="I7:K7"/>
    <mergeCell ref="L7:N7"/>
    <mergeCell ref="A28:AC28"/>
    <mergeCell ref="A29:AC29"/>
    <mergeCell ref="A30:AC30"/>
    <mergeCell ref="A1:AC1"/>
    <mergeCell ref="A2:AC2"/>
    <mergeCell ref="A3:AC3"/>
    <mergeCell ref="A4:AC4"/>
    <mergeCell ref="A5:AC5"/>
    <mergeCell ref="O7:Q7"/>
    <mergeCell ref="R7:T7"/>
    <mergeCell ref="U7:W7"/>
    <mergeCell ref="X7:Z7"/>
    <mergeCell ref="AA7:AC7"/>
    <mergeCell ref="A7:A8"/>
    <mergeCell ref="C7:E7"/>
    <mergeCell ref="F7:H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zoomScaleNormal="100" workbookViewId="0">
      <pane ySplit="8" topLeftCell="A9" activePane="bottomLeft" state="frozen"/>
      <selection pane="bottomLeft" sqref="A1:S1"/>
    </sheetView>
  </sheetViews>
  <sheetFormatPr defaultColWidth="12" defaultRowHeight="12.95" customHeight="1" x14ac:dyDescent="0.2"/>
  <cols>
    <col min="1" max="1" width="25.6640625" bestFit="1" customWidth="1"/>
    <col min="2" max="19" width="17.6640625" bestFit="1" customWidth="1"/>
  </cols>
  <sheetData>
    <row r="1" spans="1:19" ht="17.100000000000001" customHeight="1" x14ac:dyDescent="0.25">
      <c r="A1" s="64" t="s">
        <v>67</v>
      </c>
      <c r="B1" s="57"/>
      <c r="C1" s="57"/>
      <c r="D1" s="57"/>
      <c r="E1" s="57"/>
      <c r="F1" s="57"/>
      <c r="G1" s="57"/>
      <c r="H1" s="57"/>
      <c r="I1" s="57"/>
      <c r="J1" s="57"/>
      <c r="K1" s="57"/>
      <c r="L1" s="57"/>
      <c r="M1" s="57"/>
      <c r="N1" s="57"/>
      <c r="O1" s="57"/>
      <c r="P1" s="57"/>
      <c r="Q1" s="57"/>
      <c r="R1" s="57"/>
      <c r="S1" s="57"/>
    </row>
    <row r="2" spans="1:19" ht="17.100000000000001" customHeight="1" x14ac:dyDescent="0.3">
      <c r="A2" s="59" t="s">
        <v>1</v>
      </c>
      <c r="B2" s="57"/>
      <c r="C2" s="57"/>
      <c r="D2" s="57"/>
      <c r="E2" s="57"/>
      <c r="F2" s="57"/>
      <c r="G2" s="57"/>
      <c r="H2" s="57"/>
      <c r="I2" s="57"/>
      <c r="J2" s="57"/>
      <c r="K2" s="57"/>
      <c r="L2" s="57"/>
      <c r="M2" s="57"/>
      <c r="N2" s="57"/>
      <c r="O2" s="57"/>
      <c r="P2" s="57"/>
      <c r="Q2" s="57"/>
      <c r="R2" s="57"/>
      <c r="S2" s="57"/>
    </row>
    <row r="3" spans="1:19" ht="17.100000000000001" customHeight="1" x14ac:dyDescent="0.3">
      <c r="A3" s="58" t="s">
        <v>70</v>
      </c>
      <c r="B3" s="57"/>
      <c r="C3" s="57"/>
      <c r="D3" s="57"/>
      <c r="E3" s="57"/>
      <c r="F3" s="57"/>
      <c r="G3" s="57"/>
      <c r="H3" s="57"/>
      <c r="I3" s="57"/>
      <c r="J3" s="57"/>
      <c r="K3" s="57"/>
      <c r="L3" s="57"/>
      <c r="M3" s="57"/>
      <c r="N3" s="57"/>
      <c r="O3" s="57"/>
      <c r="P3" s="57"/>
      <c r="Q3" s="57"/>
      <c r="R3" s="57"/>
      <c r="S3" s="57"/>
    </row>
    <row r="4" spans="1:19" ht="17.100000000000001" customHeight="1" x14ac:dyDescent="0.3">
      <c r="A4" s="59" t="s">
        <v>1</v>
      </c>
      <c r="B4" s="57"/>
      <c r="C4" s="57"/>
      <c r="D4" s="57"/>
      <c r="E4" s="57"/>
      <c r="F4" s="57"/>
      <c r="G4" s="57"/>
      <c r="H4" s="57"/>
      <c r="I4" s="57"/>
      <c r="J4" s="57"/>
      <c r="K4" s="57"/>
      <c r="L4" s="57"/>
      <c r="M4" s="57"/>
      <c r="N4" s="57"/>
      <c r="O4" s="57"/>
      <c r="P4" s="57"/>
      <c r="Q4" s="57"/>
      <c r="R4" s="57"/>
      <c r="S4" s="57"/>
    </row>
    <row r="5" spans="1:19" ht="17.100000000000001" customHeight="1" x14ac:dyDescent="0.3">
      <c r="A5" s="65" t="s">
        <v>55</v>
      </c>
      <c r="B5" s="57"/>
      <c r="C5" s="57"/>
      <c r="D5" s="57"/>
      <c r="E5" s="57"/>
      <c r="F5" s="57"/>
      <c r="G5" s="57"/>
      <c r="H5" s="57"/>
      <c r="I5" s="57"/>
      <c r="J5" s="57"/>
      <c r="K5" s="57"/>
      <c r="L5" s="57"/>
      <c r="M5" s="57"/>
      <c r="N5" s="57"/>
      <c r="O5" s="57"/>
      <c r="P5" s="57"/>
      <c r="Q5" s="57"/>
      <c r="R5" s="57"/>
      <c r="S5" s="57"/>
    </row>
    <row r="7" spans="1:19" ht="30" customHeight="1" x14ac:dyDescent="0.2">
      <c r="A7" s="69" t="s">
        <v>71</v>
      </c>
      <c r="B7" s="9" t="s">
        <v>489</v>
      </c>
      <c r="C7" s="69" t="s">
        <v>490</v>
      </c>
      <c r="D7" s="69"/>
      <c r="E7" s="69" t="s">
        <v>528</v>
      </c>
      <c r="F7" s="69"/>
      <c r="G7" s="69"/>
      <c r="H7" s="69" t="s">
        <v>529</v>
      </c>
      <c r="I7" s="69"/>
      <c r="J7" s="69"/>
      <c r="K7" s="69" t="s">
        <v>530</v>
      </c>
      <c r="L7" s="69"/>
      <c r="M7" s="69"/>
      <c r="N7" s="69" t="s">
        <v>531</v>
      </c>
      <c r="O7" s="69"/>
      <c r="P7" s="69"/>
      <c r="Q7" s="69" t="s">
        <v>532</v>
      </c>
      <c r="R7" s="69"/>
      <c r="S7" s="69"/>
    </row>
    <row r="8" spans="1:19" ht="30" customHeight="1" x14ac:dyDescent="0.2">
      <c r="A8" s="71"/>
      <c r="B8" s="9" t="s">
        <v>72</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row>
    <row r="9" spans="1:19" ht="15" customHeight="1" x14ac:dyDescent="0.2">
      <c r="A9" s="19" t="s">
        <v>434</v>
      </c>
      <c r="B9" s="21">
        <v>5197</v>
      </c>
      <c r="C9" s="22">
        <v>-2225901988</v>
      </c>
      <c r="D9" s="22">
        <v>-428882.85</v>
      </c>
      <c r="E9" s="21">
        <v>3165</v>
      </c>
      <c r="F9" s="22">
        <v>-449203531</v>
      </c>
      <c r="G9" s="22">
        <v>-141928.45000000001</v>
      </c>
      <c r="H9" s="21">
        <v>4254</v>
      </c>
      <c r="I9" s="22">
        <v>-180197415</v>
      </c>
      <c r="J9" s="22">
        <v>-42359.519999999997</v>
      </c>
      <c r="K9" s="21">
        <v>5066</v>
      </c>
      <c r="L9" s="22">
        <v>-629400946</v>
      </c>
      <c r="M9" s="22">
        <v>-124240.22</v>
      </c>
      <c r="N9" s="21">
        <v>5194</v>
      </c>
      <c r="O9" s="22">
        <v>277008212</v>
      </c>
      <c r="P9" s="22">
        <v>53332.35</v>
      </c>
      <c r="Q9" s="21">
        <v>2594</v>
      </c>
      <c r="R9" s="22">
        <v>906409158</v>
      </c>
      <c r="S9" s="22">
        <v>349425.27</v>
      </c>
    </row>
    <row r="10" spans="1:19" ht="15" customHeight="1" x14ac:dyDescent="0.2">
      <c r="A10" s="19" t="s">
        <v>438</v>
      </c>
      <c r="B10" s="21">
        <v>5407</v>
      </c>
      <c r="C10" s="22">
        <v>13676936</v>
      </c>
      <c r="D10" s="22">
        <v>2529.4899999999998</v>
      </c>
      <c r="E10" s="21">
        <v>3142</v>
      </c>
      <c r="F10" s="22">
        <v>-33729235</v>
      </c>
      <c r="G10" s="22">
        <v>-10734.96</v>
      </c>
      <c r="H10" s="21">
        <v>3053</v>
      </c>
      <c r="I10" s="22">
        <v>-41219447</v>
      </c>
      <c r="J10" s="22">
        <v>-13501.29</v>
      </c>
      <c r="K10" s="21">
        <v>4385</v>
      </c>
      <c r="L10" s="22">
        <v>-74948682</v>
      </c>
      <c r="M10" s="22">
        <v>-17092.060000000001</v>
      </c>
      <c r="N10" s="21">
        <v>5404</v>
      </c>
      <c r="O10" s="22">
        <v>7632362</v>
      </c>
      <c r="P10" s="22">
        <v>1412.35</v>
      </c>
      <c r="Q10" s="21">
        <v>1963</v>
      </c>
      <c r="R10" s="22">
        <v>82581044</v>
      </c>
      <c r="S10" s="22">
        <v>42068.79</v>
      </c>
    </row>
    <row r="11" spans="1:19" ht="15" customHeight="1" x14ac:dyDescent="0.2">
      <c r="A11" s="19" t="s">
        <v>439</v>
      </c>
      <c r="B11" s="21">
        <v>5976</v>
      </c>
      <c r="C11" s="22">
        <v>45161792</v>
      </c>
      <c r="D11" s="22">
        <v>7557.19</v>
      </c>
      <c r="E11" s="21">
        <v>3500</v>
      </c>
      <c r="F11" s="22">
        <v>-34963498</v>
      </c>
      <c r="G11" s="22">
        <v>-9989.57</v>
      </c>
      <c r="H11" s="21">
        <v>3330</v>
      </c>
      <c r="I11" s="22">
        <v>-38877074</v>
      </c>
      <c r="J11" s="22">
        <v>-11674.8</v>
      </c>
      <c r="K11" s="21">
        <v>4933</v>
      </c>
      <c r="L11" s="22">
        <v>-73840572</v>
      </c>
      <c r="M11" s="22">
        <v>-14968.69</v>
      </c>
      <c r="N11" s="21">
        <v>5974</v>
      </c>
      <c r="O11" s="22">
        <v>7485970</v>
      </c>
      <c r="P11" s="22">
        <v>1253.0899999999999</v>
      </c>
      <c r="Q11" s="21">
        <v>2022</v>
      </c>
      <c r="R11" s="22">
        <v>81326542</v>
      </c>
      <c r="S11" s="22">
        <v>40220.839999999997</v>
      </c>
    </row>
    <row r="12" spans="1:19" ht="15" customHeight="1" x14ac:dyDescent="0.2">
      <c r="A12" s="19" t="s">
        <v>440</v>
      </c>
      <c r="B12" s="21">
        <v>6732</v>
      </c>
      <c r="C12" s="22">
        <v>84183764</v>
      </c>
      <c r="D12" s="22">
        <v>12505.02</v>
      </c>
      <c r="E12" s="21">
        <v>4182</v>
      </c>
      <c r="F12" s="22">
        <v>-63201165</v>
      </c>
      <c r="G12" s="22">
        <v>-15112.66</v>
      </c>
      <c r="H12" s="21">
        <v>3719</v>
      </c>
      <c r="I12" s="22">
        <v>-43929672</v>
      </c>
      <c r="J12" s="22">
        <v>-11812.23</v>
      </c>
      <c r="K12" s="21">
        <v>5783</v>
      </c>
      <c r="L12" s="22">
        <v>-107130837</v>
      </c>
      <c r="M12" s="22">
        <v>-18525.13</v>
      </c>
      <c r="N12" s="21">
        <v>6731</v>
      </c>
      <c r="O12" s="22">
        <v>14020693</v>
      </c>
      <c r="P12" s="22">
        <v>2083</v>
      </c>
      <c r="Q12" s="21">
        <v>1998</v>
      </c>
      <c r="R12" s="22">
        <v>121151530</v>
      </c>
      <c r="S12" s="22">
        <v>60636.4</v>
      </c>
    </row>
    <row r="13" spans="1:19" ht="15" customHeight="1" x14ac:dyDescent="0.2">
      <c r="A13" s="19" t="s">
        <v>441</v>
      </c>
      <c r="B13" s="21">
        <v>6714</v>
      </c>
      <c r="C13" s="22">
        <v>117464696</v>
      </c>
      <c r="D13" s="22">
        <v>17495.490000000002</v>
      </c>
      <c r="E13" s="21">
        <v>4261</v>
      </c>
      <c r="F13" s="22">
        <v>-18562233</v>
      </c>
      <c r="G13" s="22">
        <v>-4356.3100000000004</v>
      </c>
      <c r="H13" s="21">
        <v>3657</v>
      </c>
      <c r="I13" s="22">
        <v>-46728755</v>
      </c>
      <c r="J13" s="22">
        <v>-12777.89</v>
      </c>
      <c r="K13" s="21">
        <v>5796</v>
      </c>
      <c r="L13" s="22">
        <v>-65290988</v>
      </c>
      <c r="M13" s="22">
        <v>-11264.84</v>
      </c>
      <c r="N13" s="21">
        <v>6714</v>
      </c>
      <c r="O13" s="22">
        <v>15007276</v>
      </c>
      <c r="P13" s="22">
        <v>2235.2199999999998</v>
      </c>
      <c r="Q13" s="21">
        <v>1903</v>
      </c>
      <c r="R13" s="22">
        <v>80298264</v>
      </c>
      <c r="S13" s="22">
        <v>42195.62</v>
      </c>
    </row>
    <row r="14" spans="1:19" ht="15" customHeight="1" x14ac:dyDescent="0.2">
      <c r="A14" s="19" t="s">
        <v>442</v>
      </c>
      <c r="B14" s="21">
        <v>6561</v>
      </c>
      <c r="C14" s="22">
        <v>147764338</v>
      </c>
      <c r="D14" s="22">
        <v>22521.62</v>
      </c>
      <c r="E14" s="21">
        <v>4067</v>
      </c>
      <c r="F14" s="22">
        <v>-24066377</v>
      </c>
      <c r="G14" s="22">
        <v>-5917.48</v>
      </c>
      <c r="H14" s="21">
        <v>3531</v>
      </c>
      <c r="I14" s="22">
        <v>-30545527</v>
      </c>
      <c r="J14" s="22">
        <v>-8650.67</v>
      </c>
      <c r="K14" s="21">
        <v>5642</v>
      </c>
      <c r="L14" s="22">
        <v>-54611904</v>
      </c>
      <c r="M14" s="22">
        <v>-9679.5300000000007</v>
      </c>
      <c r="N14" s="21">
        <v>6559</v>
      </c>
      <c r="O14" s="22">
        <v>16693721</v>
      </c>
      <c r="P14" s="22">
        <v>2545.16</v>
      </c>
      <c r="Q14" s="21">
        <v>1846</v>
      </c>
      <c r="R14" s="22">
        <v>71305625</v>
      </c>
      <c r="S14" s="22">
        <v>38627.1</v>
      </c>
    </row>
    <row r="15" spans="1:19" ht="15" customHeight="1" x14ac:dyDescent="0.2">
      <c r="A15" s="19" t="s">
        <v>443</v>
      </c>
      <c r="B15" s="21">
        <v>7038</v>
      </c>
      <c r="C15" s="22">
        <v>193709715</v>
      </c>
      <c r="D15" s="22">
        <v>27523.4</v>
      </c>
      <c r="E15" s="21">
        <v>4590</v>
      </c>
      <c r="F15" s="22">
        <v>-30216548</v>
      </c>
      <c r="G15" s="22">
        <v>-6583.13</v>
      </c>
      <c r="H15" s="21">
        <v>3745</v>
      </c>
      <c r="I15" s="22">
        <v>-22584030</v>
      </c>
      <c r="J15" s="22">
        <v>-6030.45</v>
      </c>
      <c r="K15" s="21">
        <v>6167</v>
      </c>
      <c r="L15" s="22">
        <v>-52800578</v>
      </c>
      <c r="M15" s="22">
        <v>-8561.7900000000009</v>
      </c>
      <c r="N15" s="21">
        <v>7035</v>
      </c>
      <c r="O15" s="22">
        <v>20567735</v>
      </c>
      <c r="P15" s="22">
        <v>2923.63</v>
      </c>
      <c r="Q15" s="21">
        <v>1857</v>
      </c>
      <c r="R15" s="22">
        <v>73368313</v>
      </c>
      <c r="S15" s="22">
        <v>39509.050000000003</v>
      </c>
    </row>
    <row r="16" spans="1:19" ht="15" customHeight="1" x14ac:dyDescent="0.2">
      <c r="A16" s="19" t="s">
        <v>444</v>
      </c>
      <c r="B16" s="21">
        <v>7055</v>
      </c>
      <c r="C16" s="22">
        <v>229274681</v>
      </c>
      <c r="D16" s="22">
        <v>32498.18</v>
      </c>
      <c r="E16" s="21">
        <v>4611</v>
      </c>
      <c r="F16" s="22">
        <v>-13471818</v>
      </c>
      <c r="G16" s="22">
        <v>-2921.67</v>
      </c>
      <c r="H16" s="21">
        <v>3735</v>
      </c>
      <c r="I16" s="22">
        <v>-45521018</v>
      </c>
      <c r="J16" s="22">
        <v>-12187.69</v>
      </c>
      <c r="K16" s="21">
        <v>6149</v>
      </c>
      <c r="L16" s="22">
        <v>-58992836</v>
      </c>
      <c r="M16" s="22">
        <v>-9593.89</v>
      </c>
      <c r="N16" s="21">
        <v>7052</v>
      </c>
      <c r="O16" s="22">
        <v>20126653</v>
      </c>
      <c r="P16" s="22">
        <v>2854.03</v>
      </c>
      <c r="Q16" s="21">
        <v>1789</v>
      </c>
      <c r="R16" s="22">
        <v>79119489</v>
      </c>
      <c r="S16" s="22">
        <v>44225.54</v>
      </c>
    </row>
    <row r="17" spans="1:19" ht="15" customHeight="1" x14ac:dyDescent="0.2">
      <c r="A17" s="19" t="s">
        <v>445</v>
      </c>
      <c r="B17" s="21">
        <v>7304</v>
      </c>
      <c r="C17" s="22">
        <v>273913352</v>
      </c>
      <c r="D17" s="22">
        <v>37501.83</v>
      </c>
      <c r="E17" s="21">
        <v>4820</v>
      </c>
      <c r="F17" s="22">
        <v>-12529797</v>
      </c>
      <c r="G17" s="22">
        <v>-2599.54</v>
      </c>
      <c r="H17" s="21">
        <v>3821</v>
      </c>
      <c r="I17" s="22">
        <v>-25414640</v>
      </c>
      <c r="J17" s="22">
        <v>-6651.31</v>
      </c>
      <c r="K17" s="21">
        <v>6360</v>
      </c>
      <c r="L17" s="22">
        <v>-37944437</v>
      </c>
      <c r="M17" s="22">
        <v>-5966.11</v>
      </c>
      <c r="N17" s="21">
        <v>7304</v>
      </c>
      <c r="O17" s="22">
        <v>22371790</v>
      </c>
      <c r="P17" s="22">
        <v>3062.95</v>
      </c>
      <c r="Q17" s="21">
        <v>1879</v>
      </c>
      <c r="R17" s="22">
        <v>60316227</v>
      </c>
      <c r="S17" s="22">
        <v>32100.17</v>
      </c>
    </row>
    <row r="18" spans="1:19" ht="15" customHeight="1" x14ac:dyDescent="0.2">
      <c r="A18" s="19" t="s">
        <v>446</v>
      </c>
      <c r="B18" s="21">
        <v>7195</v>
      </c>
      <c r="C18" s="22">
        <v>305782093</v>
      </c>
      <c r="D18" s="22">
        <v>42499.25</v>
      </c>
      <c r="E18" s="21">
        <v>4759</v>
      </c>
      <c r="F18" s="22">
        <v>-16308000</v>
      </c>
      <c r="G18" s="22">
        <v>-3426.77</v>
      </c>
      <c r="H18" s="21">
        <v>3841</v>
      </c>
      <c r="I18" s="22">
        <v>-13351354</v>
      </c>
      <c r="J18" s="22">
        <v>-3476.01</v>
      </c>
      <c r="K18" s="21">
        <v>6320</v>
      </c>
      <c r="L18" s="22">
        <v>-29659354</v>
      </c>
      <c r="M18" s="22">
        <v>-4692.9399999999996</v>
      </c>
      <c r="N18" s="21">
        <v>7192</v>
      </c>
      <c r="O18" s="22">
        <v>24176033</v>
      </c>
      <c r="P18" s="22">
        <v>3361.52</v>
      </c>
      <c r="Q18" s="21">
        <v>1745</v>
      </c>
      <c r="R18" s="22">
        <v>53835387</v>
      </c>
      <c r="S18" s="22">
        <v>30851.22</v>
      </c>
    </row>
    <row r="19" spans="1:19" ht="15" customHeight="1" x14ac:dyDescent="0.2">
      <c r="A19" s="19" t="s">
        <v>447</v>
      </c>
      <c r="B19" s="21">
        <v>7223</v>
      </c>
      <c r="C19" s="22">
        <v>343003415</v>
      </c>
      <c r="D19" s="22">
        <v>47487.67</v>
      </c>
      <c r="E19" s="21">
        <v>4649</v>
      </c>
      <c r="F19" s="22">
        <v>-18784531</v>
      </c>
      <c r="G19" s="22">
        <v>-4040.55</v>
      </c>
      <c r="H19" s="21">
        <v>3950</v>
      </c>
      <c r="I19" s="22">
        <v>-13410378</v>
      </c>
      <c r="J19" s="22">
        <v>-3395.03</v>
      </c>
      <c r="K19" s="21">
        <v>6237</v>
      </c>
      <c r="L19" s="22">
        <v>-32194909</v>
      </c>
      <c r="M19" s="22">
        <v>-5161.92</v>
      </c>
      <c r="N19" s="21">
        <v>7222</v>
      </c>
      <c r="O19" s="22">
        <v>35265486</v>
      </c>
      <c r="P19" s="22">
        <v>4883.0600000000004</v>
      </c>
      <c r="Q19" s="21">
        <v>1903</v>
      </c>
      <c r="R19" s="22">
        <v>67460395</v>
      </c>
      <c r="S19" s="22">
        <v>35449.5</v>
      </c>
    </row>
    <row r="20" spans="1:19" ht="15" customHeight="1" x14ac:dyDescent="0.2">
      <c r="A20" s="19" t="s">
        <v>113</v>
      </c>
      <c r="B20" s="21">
        <v>36741</v>
      </c>
      <c r="C20" s="22">
        <v>2295962438</v>
      </c>
      <c r="D20" s="22">
        <v>62490.47</v>
      </c>
      <c r="E20" s="21">
        <v>23362</v>
      </c>
      <c r="F20" s="22">
        <v>-80516165</v>
      </c>
      <c r="G20" s="22">
        <v>-3446.46</v>
      </c>
      <c r="H20" s="21">
        <v>21153</v>
      </c>
      <c r="I20" s="22">
        <v>-90612666</v>
      </c>
      <c r="J20" s="22">
        <v>-4283.68</v>
      </c>
      <c r="K20" s="21">
        <v>31887</v>
      </c>
      <c r="L20" s="22">
        <v>-171128831</v>
      </c>
      <c r="M20" s="22">
        <v>-5366.73</v>
      </c>
      <c r="N20" s="21">
        <v>36726</v>
      </c>
      <c r="O20" s="22">
        <v>170770087</v>
      </c>
      <c r="P20" s="22">
        <v>4649.84</v>
      </c>
      <c r="Q20" s="21">
        <v>9556</v>
      </c>
      <c r="R20" s="22">
        <v>341898918</v>
      </c>
      <c r="S20" s="22">
        <v>35778.46</v>
      </c>
    </row>
    <row r="21" spans="1:19" ht="15" customHeight="1" x14ac:dyDescent="0.2">
      <c r="A21" s="19" t="s">
        <v>114</v>
      </c>
      <c r="B21" s="21">
        <v>34225</v>
      </c>
      <c r="C21" s="22">
        <v>2985069979</v>
      </c>
      <c r="D21" s="22">
        <v>87218.99</v>
      </c>
      <c r="E21" s="21">
        <v>21710</v>
      </c>
      <c r="F21" s="22">
        <v>-66495605</v>
      </c>
      <c r="G21" s="22">
        <v>-3062.9</v>
      </c>
      <c r="H21" s="21">
        <v>21055</v>
      </c>
      <c r="I21" s="22">
        <v>24434542</v>
      </c>
      <c r="J21" s="22">
        <v>1160.51</v>
      </c>
      <c r="K21" s="21">
        <v>29888</v>
      </c>
      <c r="L21" s="22">
        <v>-42061063</v>
      </c>
      <c r="M21" s="22">
        <v>-1407.29</v>
      </c>
      <c r="N21" s="21">
        <v>34216</v>
      </c>
      <c r="O21" s="22">
        <v>225010331</v>
      </c>
      <c r="P21" s="22">
        <v>6576.17</v>
      </c>
      <c r="Q21" s="21">
        <v>8547</v>
      </c>
      <c r="R21" s="22">
        <v>267071394</v>
      </c>
      <c r="S21" s="22">
        <v>31247.38</v>
      </c>
    </row>
    <row r="22" spans="1:19" ht="15" customHeight="1" x14ac:dyDescent="0.2">
      <c r="A22" s="19" t="s">
        <v>115</v>
      </c>
      <c r="B22" s="21">
        <v>98451</v>
      </c>
      <c r="C22" s="22">
        <v>15224577679</v>
      </c>
      <c r="D22" s="22">
        <v>154641.17000000001</v>
      </c>
      <c r="E22" s="21">
        <v>62169</v>
      </c>
      <c r="F22" s="22">
        <v>-299591714</v>
      </c>
      <c r="G22" s="22">
        <v>-4818.99</v>
      </c>
      <c r="H22" s="21">
        <v>67864</v>
      </c>
      <c r="I22" s="22">
        <v>744324824</v>
      </c>
      <c r="J22" s="22">
        <v>10967.89</v>
      </c>
      <c r="K22" s="21">
        <v>87453</v>
      </c>
      <c r="L22" s="22">
        <v>444733110</v>
      </c>
      <c r="M22" s="22">
        <v>5085.3999999999996</v>
      </c>
      <c r="N22" s="21">
        <v>98433</v>
      </c>
      <c r="O22" s="22">
        <v>1584556591</v>
      </c>
      <c r="P22" s="22">
        <v>16097.82</v>
      </c>
      <c r="Q22" s="21">
        <v>23200</v>
      </c>
      <c r="R22" s="22">
        <v>1139823481</v>
      </c>
      <c r="S22" s="22">
        <v>49130.32</v>
      </c>
    </row>
    <row r="23" spans="1:19" ht="15" customHeight="1" x14ac:dyDescent="0.2">
      <c r="A23" s="19" t="s">
        <v>448</v>
      </c>
      <c r="B23" s="21">
        <v>28759</v>
      </c>
      <c r="C23" s="22">
        <v>9785064186</v>
      </c>
      <c r="D23" s="22">
        <v>340243.55</v>
      </c>
      <c r="E23" s="21">
        <v>19067</v>
      </c>
      <c r="F23" s="22">
        <v>-27117992</v>
      </c>
      <c r="G23" s="22">
        <v>-1422.25</v>
      </c>
      <c r="H23" s="21">
        <v>23293</v>
      </c>
      <c r="I23" s="22">
        <v>1354262334</v>
      </c>
      <c r="J23" s="22">
        <v>58140.31</v>
      </c>
      <c r="K23" s="21">
        <v>26942</v>
      </c>
      <c r="L23" s="22">
        <v>1327144342</v>
      </c>
      <c r="M23" s="22">
        <v>49259.31</v>
      </c>
      <c r="N23" s="21">
        <v>28755</v>
      </c>
      <c r="O23" s="22">
        <v>1775957920</v>
      </c>
      <c r="P23" s="22">
        <v>61761.71</v>
      </c>
      <c r="Q23" s="21">
        <v>5583</v>
      </c>
      <c r="R23" s="22">
        <v>448813578</v>
      </c>
      <c r="S23" s="22">
        <v>80389.320000000007</v>
      </c>
    </row>
    <row r="24" spans="1:19" ht="15" customHeight="1" x14ac:dyDescent="0.2">
      <c r="A24" s="19" t="s">
        <v>449</v>
      </c>
      <c r="B24" s="21">
        <v>9946</v>
      </c>
      <c r="C24" s="22">
        <v>6738038187</v>
      </c>
      <c r="D24" s="22">
        <v>677462.11</v>
      </c>
      <c r="E24" s="21">
        <v>6856</v>
      </c>
      <c r="F24" s="22">
        <v>-192665134</v>
      </c>
      <c r="G24" s="22">
        <v>-28101.68</v>
      </c>
      <c r="H24" s="21">
        <v>8771</v>
      </c>
      <c r="I24" s="22">
        <v>1433712463</v>
      </c>
      <c r="J24" s="22">
        <v>163460.54999999999</v>
      </c>
      <c r="K24" s="21">
        <v>9553</v>
      </c>
      <c r="L24" s="22">
        <v>1241047329</v>
      </c>
      <c r="M24" s="22">
        <v>129911.79</v>
      </c>
      <c r="N24" s="21">
        <v>9946</v>
      </c>
      <c r="O24" s="22">
        <v>1677070483</v>
      </c>
      <c r="P24" s="22">
        <v>168617.58</v>
      </c>
      <c r="Q24" s="21">
        <v>1842</v>
      </c>
      <c r="R24" s="22">
        <v>436023154</v>
      </c>
      <c r="S24" s="22">
        <v>236711.81</v>
      </c>
    </row>
    <row r="25" spans="1:19" ht="15" customHeight="1" x14ac:dyDescent="0.2">
      <c r="A25" s="19" t="s">
        <v>450</v>
      </c>
      <c r="B25" s="21">
        <v>5916</v>
      </c>
      <c r="C25" s="22">
        <v>20319356810</v>
      </c>
      <c r="D25" s="22">
        <v>3434644.49</v>
      </c>
      <c r="E25" s="21">
        <v>4552</v>
      </c>
      <c r="F25" s="22">
        <v>83645816</v>
      </c>
      <c r="G25" s="22">
        <v>18375.62</v>
      </c>
      <c r="H25" s="21">
        <v>5548</v>
      </c>
      <c r="I25" s="22">
        <v>7977155065</v>
      </c>
      <c r="J25" s="22">
        <v>1437843.38</v>
      </c>
      <c r="K25" s="21">
        <v>5806</v>
      </c>
      <c r="L25" s="22">
        <v>8060800881</v>
      </c>
      <c r="M25" s="22">
        <v>1388357.02</v>
      </c>
      <c r="N25" s="21">
        <v>5916</v>
      </c>
      <c r="O25" s="22">
        <v>8386880479</v>
      </c>
      <c r="P25" s="22">
        <v>1417660.66</v>
      </c>
      <c r="Q25" s="21">
        <v>992</v>
      </c>
      <c r="R25" s="22">
        <v>326079598</v>
      </c>
      <c r="S25" s="22">
        <v>328709.27</v>
      </c>
    </row>
    <row r="26" spans="1:19" ht="15" customHeight="1" x14ac:dyDescent="0.2">
      <c r="A26" s="20" t="s">
        <v>117</v>
      </c>
      <c r="B26" s="21">
        <v>286440</v>
      </c>
      <c r="C26" s="22">
        <v>56876102073</v>
      </c>
      <c r="D26" s="22">
        <v>198566.86</v>
      </c>
      <c r="E26" s="21">
        <v>183462</v>
      </c>
      <c r="F26" s="22">
        <v>-1297777527</v>
      </c>
      <c r="G26" s="22">
        <v>-7073.82</v>
      </c>
      <c r="H26" s="21">
        <v>188320</v>
      </c>
      <c r="I26" s="22">
        <v>10941497252</v>
      </c>
      <c r="J26" s="22">
        <v>58100.56</v>
      </c>
      <c r="K26" s="21">
        <v>254367</v>
      </c>
      <c r="L26" s="22">
        <v>9643719725</v>
      </c>
      <c r="M26" s="22">
        <v>37912.620000000003</v>
      </c>
      <c r="N26" s="21">
        <v>286373</v>
      </c>
      <c r="O26" s="22">
        <v>14280601822</v>
      </c>
      <c r="P26" s="22">
        <v>49867.14</v>
      </c>
      <c r="Q26" s="21">
        <v>71219</v>
      </c>
      <c r="R26" s="22">
        <v>4636882097</v>
      </c>
      <c r="S26" s="22">
        <v>65107.37</v>
      </c>
    </row>
    <row r="28" spans="1:19" ht="15" customHeight="1" x14ac:dyDescent="0.2">
      <c r="A28" s="56" t="s">
        <v>66</v>
      </c>
      <c r="B28" s="57"/>
      <c r="C28" s="57"/>
      <c r="D28" s="57"/>
      <c r="E28" s="57"/>
      <c r="F28" s="57"/>
      <c r="G28" s="57"/>
      <c r="H28" s="57"/>
      <c r="I28" s="57"/>
      <c r="J28" s="57"/>
      <c r="K28" s="57"/>
      <c r="L28" s="57"/>
      <c r="M28" s="57"/>
      <c r="N28" s="57"/>
      <c r="O28" s="57"/>
      <c r="P28" s="57"/>
      <c r="Q28" s="57"/>
      <c r="R28" s="57"/>
      <c r="S28" s="57"/>
    </row>
    <row r="29" spans="1:19" ht="15" customHeight="1" x14ac:dyDescent="0.3">
      <c r="A29" s="59" t="s">
        <v>1</v>
      </c>
      <c r="B29" s="57"/>
      <c r="C29" s="57"/>
      <c r="D29" s="57"/>
      <c r="E29" s="57"/>
      <c r="F29" s="57"/>
      <c r="G29" s="57"/>
      <c r="H29" s="57"/>
      <c r="I29" s="57"/>
      <c r="J29" s="57"/>
      <c r="K29" s="57"/>
      <c r="L29" s="57"/>
      <c r="M29" s="57"/>
      <c r="N29" s="57"/>
      <c r="O29" s="57"/>
      <c r="P29" s="57"/>
      <c r="Q29" s="57"/>
      <c r="R29" s="57"/>
      <c r="S29" s="57"/>
    </row>
    <row r="30" spans="1:19" ht="15" customHeight="1" x14ac:dyDescent="0.2">
      <c r="A30" s="56" t="s">
        <v>97</v>
      </c>
      <c r="B30" s="57"/>
      <c r="C30" s="57"/>
      <c r="D30" s="57"/>
      <c r="E30" s="57"/>
      <c r="F30" s="57"/>
      <c r="G30" s="57"/>
      <c r="H30" s="57"/>
      <c r="I30" s="57"/>
      <c r="J30" s="57"/>
      <c r="K30" s="57"/>
      <c r="L30" s="57"/>
      <c r="M30" s="57"/>
      <c r="N30" s="57"/>
      <c r="O30" s="57"/>
      <c r="P30" s="57"/>
      <c r="Q30" s="57"/>
      <c r="R30" s="57"/>
      <c r="S30" s="57"/>
    </row>
  </sheetData>
  <mergeCells count="15">
    <mergeCell ref="A1:S1"/>
    <mergeCell ref="A2:S2"/>
    <mergeCell ref="A3:S3"/>
    <mergeCell ref="A4:S4"/>
    <mergeCell ref="A5:S5"/>
    <mergeCell ref="A28:S28"/>
    <mergeCell ref="A29:S29"/>
    <mergeCell ref="A30:S30"/>
    <mergeCell ref="N7:P7"/>
    <mergeCell ref="Q7:S7"/>
    <mergeCell ref="A7:A8"/>
    <mergeCell ref="C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0"/>
  <sheetViews>
    <sheetView zoomScaleNormal="100" workbookViewId="0">
      <pane ySplit="8" topLeftCell="A9" activePane="bottomLeft" state="frozen"/>
      <selection pane="bottomLeft" sqref="A1:AQ1"/>
    </sheetView>
  </sheetViews>
  <sheetFormatPr defaultColWidth="12" defaultRowHeight="12.95" customHeight="1" x14ac:dyDescent="0.2"/>
  <cols>
    <col min="1" max="1" width="25.6640625" bestFit="1" customWidth="1"/>
    <col min="2" max="41" width="17.6640625" bestFit="1" customWidth="1"/>
    <col min="42" max="42" width="25.6640625" bestFit="1" customWidth="1"/>
    <col min="43" max="43" width="17.6640625" bestFit="1" customWidth="1"/>
  </cols>
  <sheetData>
    <row r="1" spans="1:43"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1:43"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row>
    <row r="3" spans="1:43"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row>
    <row r="4" spans="1:43"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row>
    <row r="5" spans="1:43" ht="17.100000000000001" customHeight="1" x14ac:dyDescent="0.3">
      <c r="A5" s="65" t="s">
        <v>57</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row>
    <row r="7" spans="1:43" ht="30" customHeight="1" x14ac:dyDescent="0.2">
      <c r="A7" s="69" t="s">
        <v>71</v>
      </c>
      <c r="B7" s="9" t="s">
        <v>489</v>
      </c>
      <c r="C7" s="69" t="s">
        <v>490</v>
      </c>
      <c r="D7" s="69"/>
      <c r="E7" s="69" t="s">
        <v>533</v>
      </c>
      <c r="F7" s="69"/>
      <c r="G7" s="69"/>
      <c r="H7" s="69" t="s">
        <v>534</v>
      </c>
      <c r="I7" s="69"/>
      <c r="J7" s="69"/>
      <c r="K7" s="69" t="s">
        <v>535</v>
      </c>
      <c r="L7" s="69"/>
      <c r="M7" s="69"/>
      <c r="N7" s="69" t="s">
        <v>536</v>
      </c>
      <c r="O7" s="69"/>
      <c r="P7" s="69"/>
      <c r="Q7" s="69" t="s">
        <v>537</v>
      </c>
      <c r="R7" s="69"/>
      <c r="S7" s="69"/>
      <c r="T7" s="69" t="s">
        <v>538</v>
      </c>
      <c r="U7" s="69"/>
      <c r="V7" s="69"/>
      <c r="W7" s="69" t="s">
        <v>539</v>
      </c>
      <c r="X7" s="69"/>
      <c r="Y7" s="69"/>
      <c r="Z7" s="69" t="s">
        <v>540</v>
      </c>
      <c r="AA7" s="69"/>
      <c r="AB7" s="69"/>
      <c r="AC7" s="69" t="s">
        <v>541</v>
      </c>
      <c r="AD7" s="69"/>
      <c r="AE7" s="69"/>
      <c r="AF7" s="69" t="s">
        <v>542</v>
      </c>
      <c r="AG7" s="69"/>
      <c r="AH7" s="69"/>
      <c r="AI7" s="69" t="s">
        <v>543</v>
      </c>
      <c r="AJ7" s="69"/>
      <c r="AK7" s="69"/>
      <c r="AL7" s="69" t="s">
        <v>544</v>
      </c>
      <c r="AM7" s="69"/>
      <c r="AN7" s="69"/>
      <c r="AO7" s="69" t="s">
        <v>545</v>
      </c>
      <c r="AP7" s="69"/>
      <c r="AQ7" s="69"/>
    </row>
    <row r="8" spans="1:43" ht="30" customHeight="1" x14ac:dyDescent="0.2">
      <c r="A8" s="71"/>
      <c r="B8" s="9" t="s">
        <v>72</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c r="AC8" s="9" t="s">
        <v>466</v>
      </c>
      <c r="AD8" s="9" t="s">
        <v>96</v>
      </c>
      <c r="AE8" s="9" t="s">
        <v>467</v>
      </c>
      <c r="AF8" s="9" t="s">
        <v>466</v>
      </c>
      <c r="AG8" s="9" t="s">
        <v>96</v>
      </c>
      <c r="AH8" s="9" t="s">
        <v>467</v>
      </c>
      <c r="AI8" s="9" t="s">
        <v>466</v>
      </c>
      <c r="AJ8" s="9" t="s">
        <v>96</v>
      </c>
      <c r="AK8" s="9" t="s">
        <v>467</v>
      </c>
      <c r="AL8" s="9" t="s">
        <v>466</v>
      </c>
      <c r="AM8" s="9" t="s">
        <v>96</v>
      </c>
      <c r="AN8" s="9" t="s">
        <v>467</v>
      </c>
      <c r="AO8" s="9" t="s">
        <v>466</v>
      </c>
      <c r="AP8" s="9" t="s">
        <v>96</v>
      </c>
      <c r="AQ8" s="9" t="s">
        <v>467</v>
      </c>
    </row>
    <row r="9" spans="1:43" ht="15" customHeight="1" x14ac:dyDescent="0.2">
      <c r="A9" s="19" t="s">
        <v>434</v>
      </c>
      <c r="B9" s="21">
        <v>6490</v>
      </c>
      <c r="C9" s="22">
        <v>-2468792542</v>
      </c>
      <c r="D9" s="22">
        <v>-382166.03</v>
      </c>
      <c r="E9" s="21">
        <v>2499</v>
      </c>
      <c r="F9" s="22">
        <v>176691122</v>
      </c>
      <c r="G9" s="22">
        <v>70704.73</v>
      </c>
      <c r="H9" s="21">
        <v>2499</v>
      </c>
      <c r="I9" s="22">
        <v>91849348</v>
      </c>
      <c r="J9" s="22">
        <v>36754.44</v>
      </c>
      <c r="K9" s="21">
        <v>2499</v>
      </c>
      <c r="L9" s="22">
        <v>38182808</v>
      </c>
      <c r="M9" s="22">
        <v>15279.23</v>
      </c>
      <c r="N9" s="21">
        <v>2499</v>
      </c>
      <c r="O9" s="22">
        <v>-53666540</v>
      </c>
      <c r="P9" s="22">
        <v>-21475.21</v>
      </c>
      <c r="Q9" s="21">
        <v>5209</v>
      </c>
      <c r="R9" s="22">
        <v>1398774171</v>
      </c>
      <c r="S9" s="22">
        <v>268530.27</v>
      </c>
      <c r="T9" s="21">
        <v>5209</v>
      </c>
      <c r="U9" s="22">
        <v>331947354</v>
      </c>
      <c r="V9" s="22">
        <v>63725.74</v>
      </c>
      <c r="W9" s="21">
        <v>5209</v>
      </c>
      <c r="X9" s="22">
        <v>-1066826817</v>
      </c>
      <c r="Y9" s="22">
        <v>-204804.53</v>
      </c>
      <c r="Z9" s="21">
        <v>155</v>
      </c>
      <c r="AA9" s="22">
        <v>22838660</v>
      </c>
      <c r="AB9" s="22">
        <v>147346.19</v>
      </c>
      <c r="AC9" s="21">
        <v>155</v>
      </c>
      <c r="AD9" s="22">
        <v>5305478</v>
      </c>
      <c r="AE9" s="22">
        <v>34228.89</v>
      </c>
      <c r="AF9" s="21">
        <v>155</v>
      </c>
      <c r="AG9" s="22">
        <v>-17533182</v>
      </c>
      <c r="AH9" s="22">
        <v>-113117.3</v>
      </c>
      <c r="AI9" s="21">
        <v>316</v>
      </c>
      <c r="AJ9" s="22">
        <v>159199047</v>
      </c>
      <c r="AK9" s="22">
        <v>503794.45</v>
      </c>
      <c r="AL9" s="21" t="s">
        <v>626</v>
      </c>
      <c r="AM9" s="21" t="s">
        <v>626</v>
      </c>
      <c r="AN9" s="21" t="s">
        <v>626</v>
      </c>
      <c r="AO9" s="21">
        <v>6380</v>
      </c>
      <c r="AP9" s="22">
        <v>-1135443304</v>
      </c>
      <c r="AQ9" s="22">
        <v>-177969.17</v>
      </c>
    </row>
    <row r="10" spans="1:43" ht="15" customHeight="1" x14ac:dyDescent="0.2">
      <c r="A10" s="19" t="s">
        <v>438</v>
      </c>
      <c r="B10" s="21">
        <v>2814</v>
      </c>
      <c r="C10" s="22">
        <v>7023891</v>
      </c>
      <c r="D10" s="22">
        <v>2496.0500000000002</v>
      </c>
      <c r="E10" s="21">
        <v>1123</v>
      </c>
      <c r="F10" s="22">
        <v>15310334</v>
      </c>
      <c r="G10" s="22">
        <v>13633.42</v>
      </c>
      <c r="H10" s="21">
        <v>1123</v>
      </c>
      <c r="I10" s="22">
        <v>3581614</v>
      </c>
      <c r="J10" s="22">
        <v>3189.33</v>
      </c>
      <c r="K10" s="21">
        <v>1123</v>
      </c>
      <c r="L10" s="22">
        <v>2821607</v>
      </c>
      <c r="M10" s="22">
        <v>2512.56</v>
      </c>
      <c r="N10" s="21">
        <v>1123</v>
      </c>
      <c r="O10" s="22">
        <v>-760007</v>
      </c>
      <c r="P10" s="22">
        <v>-676.76</v>
      </c>
      <c r="Q10" s="21">
        <v>1723</v>
      </c>
      <c r="R10" s="22">
        <v>23557643</v>
      </c>
      <c r="S10" s="22">
        <v>13672.46</v>
      </c>
      <c r="T10" s="21">
        <v>1723</v>
      </c>
      <c r="U10" s="22">
        <v>9631711</v>
      </c>
      <c r="V10" s="22">
        <v>5590.08</v>
      </c>
      <c r="W10" s="21">
        <v>1723</v>
      </c>
      <c r="X10" s="22">
        <v>-13925932</v>
      </c>
      <c r="Y10" s="22">
        <v>-8082.37</v>
      </c>
      <c r="Z10" s="21">
        <v>134</v>
      </c>
      <c r="AA10" s="22">
        <v>22157</v>
      </c>
      <c r="AB10" s="22">
        <v>165.35</v>
      </c>
      <c r="AC10" s="21">
        <v>134</v>
      </c>
      <c r="AD10" s="22">
        <v>340333</v>
      </c>
      <c r="AE10" s="22">
        <v>2539.8000000000002</v>
      </c>
      <c r="AF10" s="21">
        <v>134</v>
      </c>
      <c r="AG10" s="22">
        <v>318176</v>
      </c>
      <c r="AH10" s="22">
        <v>2374.4499999999998</v>
      </c>
      <c r="AI10" s="21">
        <v>59</v>
      </c>
      <c r="AJ10" s="22">
        <v>1275829</v>
      </c>
      <c r="AK10" s="22">
        <v>21624.22</v>
      </c>
      <c r="AL10" s="21">
        <v>0</v>
      </c>
      <c r="AM10" s="28" t="s">
        <v>489</v>
      </c>
      <c r="AN10" s="28" t="s">
        <v>489</v>
      </c>
      <c r="AO10" s="21">
        <v>2700</v>
      </c>
      <c r="AP10" s="22">
        <v>-14225756</v>
      </c>
      <c r="AQ10" s="22">
        <v>-5268.8</v>
      </c>
    </row>
    <row r="11" spans="1:43" ht="15" customHeight="1" x14ac:dyDescent="0.2">
      <c r="A11" s="19" t="s">
        <v>439</v>
      </c>
      <c r="B11" s="21">
        <v>3033</v>
      </c>
      <c r="C11" s="22">
        <v>22926741</v>
      </c>
      <c r="D11" s="22">
        <v>7559.1</v>
      </c>
      <c r="E11" s="21">
        <v>1412</v>
      </c>
      <c r="F11" s="22">
        <v>20555906</v>
      </c>
      <c r="G11" s="22">
        <v>14558.01</v>
      </c>
      <c r="H11" s="21">
        <v>1412</v>
      </c>
      <c r="I11" s="22">
        <v>3877642</v>
      </c>
      <c r="J11" s="22">
        <v>2746.21</v>
      </c>
      <c r="K11" s="21">
        <v>1412</v>
      </c>
      <c r="L11" s="22">
        <v>5817194</v>
      </c>
      <c r="M11" s="22">
        <v>4119.83</v>
      </c>
      <c r="N11" s="21">
        <v>1412</v>
      </c>
      <c r="O11" s="22">
        <v>1939552</v>
      </c>
      <c r="P11" s="22">
        <v>1373.62</v>
      </c>
      <c r="Q11" s="21">
        <v>1737</v>
      </c>
      <c r="R11" s="22">
        <v>17619297</v>
      </c>
      <c r="S11" s="22">
        <v>10143.52</v>
      </c>
      <c r="T11" s="21">
        <v>1737</v>
      </c>
      <c r="U11" s="22">
        <v>10827509</v>
      </c>
      <c r="V11" s="22">
        <v>6233.45</v>
      </c>
      <c r="W11" s="21">
        <v>1737</v>
      </c>
      <c r="X11" s="22">
        <v>-6791788</v>
      </c>
      <c r="Y11" s="22">
        <v>-3910.07</v>
      </c>
      <c r="Z11" s="21">
        <v>111</v>
      </c>
      <c r="AA11" s="22">
        <v>30712</v>
      </c>
      <c r="AB11" s="22">
        <v>276.68</v>
      </c>
      <c r="AC11" s="21">
        <v>111</v>
      </c>
      <c r="AD11" s="22">
        <v>431468</v>
      </c>
      <c r="AE11" s="22">
        <v>3887.1</v>
      </c>
      <c r="AF11" s="21">
        <v>111</v>
      </c>
      <c r="AG11" s="22">
        <v>400756</v>
      </c>
      <c r="AH11" s="22">
        <v>3610.41</v>
      </c>
      <c r="AI11" s="21">
        <v>77</v>
      </c>
      <c r="AJ11" s="22">
        <v>3962684</v>
      </c>
      <c r="AK11" s="22">
        <v>51463.43</v>
      </c>
      <c r="AL11" s="21">
        <v>0</v>
      </c>
      <c r="AM11" s="28" t="s">
        <v>489</v>
      </c>
      <c r="AN11" s="28" t="s">
        <v>489</v>
      </c>
      <c r="AO11" s="21">
        <v>2944</v>
      </c>
      <c r="AP11" s="22">
        <v>-4426076</v>
      </c>
      <c r="AQ11" s="22">
        <v>-1503.42</v>
      </c>
    </row>
    <row r="12" spans="1:43" ht="15" customHeight="1" x14ac:dyDescent="0.2">
      <c r="A12" s="19" t="s">
        <v>440</v>
      </c>
      <c r="B12" s="21">
        <v>3746</v>
      </c>
      <c r="C12" s="22">
        <v>46987863</v>
      </c>
      <c r="D12" s="22">
        <v>12543.48</v>
      </c>
      <c r="E12" s="21">
        <v>1747</v>
      </c>
      <c r="F12" s="22">
        <v>31984653</v>
      </c>
      <c r="G12" s="22">
        <v>18308.330000000002</v>
      </c>
      <c r="H12" s="21">
        <v>1747</v>
      </c>
      <c r="I12" s="22">
        <v>5268550</v>
      </c>
      <c r="J12" s="22">
        <v>3015.77</v>
      </c>
      <c r="K12" s="21">
        <v>1747</v>
      </c>
      <c r="L12" s="22">
        <v>9448163</v>
      </c>
      <c r="M12" s="22">
        <v>5408.22</v>
      </c>
      <c r="N12" s="21">
        <v>1747</v>
      </c>
      <c r="O12" s="22">
        <v>4179613</v>
      </c>
      <c r="P12" s="22">
        <v>2392.4499999999998</v>
      </c>
      <c r="Q12" s="21">
        <v>2146</v>
      </c>
      <c r="R12" s="22">
        <v>25096084</v>
      </c>
      <c r="S12" s="22">
        <v>11694.35</v>
      </c>
      <c r="T12" s="21">
        <v>2146</v>
      </c>
      <c r="U12" s="22">
        <v>20786212</v>
      </c>
      <c r="V12" s="22">
        <v>9686.0300000000007</v>
      </c>
      <c r="W12" s="21">
        <v>2146</v>
      </c>
      <c r="X12" s="22">
        <v>-4309872</v>
      </c>
      <c r="Y12" s="22">
        <v>-2008.33</v>
      </c>
      <c r="Z12" s="21">
        <v>136</v>
      </c>
      <c r="AA12" s="22">
        <v>46078</v>
      </c>
      <c r="AB12" s="22">
        <v>338.81</v>
      </c>
      <c r="AC12" s="21">
        <v>136</v>
      </c>
      <c r="AD12" s="22">
        <v>803057</v>
      </c>
      <c r="AE12" s="22">
        <v>5904.83</v>
      </c>
      <c r="AF12" s="21">
        <v>136</v>
      </c>
      <c r="AG12" s="22">
        <v>756979</v>
      </c>
      <c r="AH12" s="22">
        <v>5566.02</v>
      </c>
      <c r="AI12" s="21">
        <v>90</v>
      </c>
      <c r="AJ12" s="22">
        <v>9298296</v>
      </c>
      <c r="AK12" s="22">
        <v>103314.4</v>
      </c>
      <c r="AL12" s="21">
        <v>0</v>
      </c>
      <c r="AM12" s="28" t="s">
        <v>489</v>
      </c>
      <c r="AN12" s="28" t="s">
        <v>489</v>
      </c>
      <c r="AO12" s="21">
        <v>3669</v>
      </c>
      <c r="AP12" s="22">
        <v>598508</v>
      </c>
      <c r="AQ12" s="22">
        <v>163.13</v>
      </c>
    </row>
    <row r="13" spans="1:43" ht="15" customHeight="1" x14ac:dyDescent="0.2">
      <c r="A13" s="19" t="s">
        <v>441</v>
      </c>
      <c r="B13" s="21">
        <v>3775</v>
      </c>
      <c r="C13" s="22">
        <v>66336909</v>
      </c>
      <c r="D13" s="22">
        <v>17572.689999999999</v>
      </c>
      <c r="E13" s="21">
        <v>1674</v>
      </c>
      <c r="F13" s="22">
        <v>31008368</v>
      </c>
      <c r="G13" s="22">
        <v>18523.52</v>
      </c>
      <c r="H13" s="21">
        <v>1674</v>
      </c>
      <c r="I13" s="22">
        <v>5960901</v>
      </c>
      <c r="J13" s="22">
        <v>3560.87</v>
      </c>
      <c r="K13" s="21">
        <v>1674</v>
      </c>
      <c r="L13" s="22">
        <v>9725386</v>
      </c>
      <c r="M13" s="22">
        <v>5809.67</v>
      </c>
      <c r="N13" s="21">
        <v>1674</v>
      </c>
      <c r="O13" s="22">
        <v>3764485</v>
      </c>
      <c r="P13" s="22">
        <v>2248.8000000000002</v>
      </c>
      <c r="Q13" s="21">
        <v>2272</v>
      </c>
      <c r="R13" s="22">
        <v>25523257</v>
      </c>
      <c r="S13" s="22">
        <v>11233.83</v>
      </c>
      <c r="T13" s="21">
        <v>2272</v>
      </c>
      <c r="U13" s="22">
        <v>23640757</v>
      </c>
      <c r="V13" s="22">
        <v>10405.26</v>
      </c>
      <c r="W13" s="21">
        <v>2272</v>
      </c>
      <c r="X13" s="22">
        <v>-1882500</v>
      </c>
      <c r="Y13" s="22">
        <v>-828.57</v>
      </c>
      <c r="Z13" s="21">
        <v>122</v>
      </c>
      <c r="AA13" s="22">
        <v>121480</v>
      </c>
      <c r="AB13" s="22">
        <v>995.74</v>
      </c>
      <c r="AC13" s="21">
        <v>122</v>
      </c>
      <c r="AD13" s="22">
        <v>784828</v>
      </c>
      <c r="AE13" s="22">
        <v>6433.02</v>
      </c>
      <c r="AF13" s="21">
        <v>122</v>
      </c>
      <c r="AG13" s="22">
        <v>663348</v>
      </c>
      <c r="AH13" s="22">
        <v>5437.28</v>
      </c>
      <c r="AI13" s="21">
        <v>92</v>
      </c>
      <c r="AJ13" s="22">
        <v>7332431</v>
      </c>
      <c r="AK13" s="22">
        <v>79700.34</v>
      </c>
      <c r="AL13" s="21" t="s">
        <v>626</v>
      </c>
      <c r="AM13" s="21" t="s">
        <v>626</v>
      </c>
      <c r="AN13" s="21" t="s">
        <v>626</v>
      </c>
      <c r="AO13" s="21">
        <v>3689</v>
      </c>
      <c r="AP13" s="22">
        <v>2727219</v>
      </c>
      <c r="AQ13" s="22">
        <v>739.28</v>
      </c>
    </row>
    <row r="14" spans="1:43" ht="15" customHeight="1" x14ac:dyDescent="0.2">
      <c r="A14" s="19" t="s">
        <v>442</v>
      </c>
      <c r="B14" s="21">
        <v>3890</v>
      </c>
      <c r="C14" s="22">
        <v>87761375</v>
      </c>
      <c r="D14" s="22">
        <v>22560.76</v>
      </c>
      <c r="E14" s="21">
        <v>1690</v>
      </c>
      <c r="F14" s="22">
        <v>30166741</v>
      </c>
      <c r="G14" s="22">
        <v>17850.14</v>
      </c>
      <c r="H14" s="21">
        <v>1690</v>
      </c>
      <c r="I14" s="22">
        <v>6066907</v>
      </c>
      <c r="J14" s="22">
        <v>3589.89</v>
      </c>
      <c r="K14" s="21">
        <v>1690</v>
      </c>
      <c r="L14" s="22">
        <v>8580695</v>
      </c>
      <c r="M14" s="22">
        <v>5077.33</v>
      </c>
      <c r="N14" s="21">
        <v>1690</v>
      </c>
      <c r="O14" s="22">
        <v>2513788</v>
      </c>
      <c r="P14" s="22">
        <v>1487.45</v>
      </c>
      <c r="Q14" s="21">
        <v>2445</v>
      </c>
      <c r="R14" s="22">
        <v>26278640</v>
      </c>
      <c r="S14" s="22">
        <v>10747.91</v>
      </c>
      <c r="T14" s="21">
        <v>2445</v>
      </c>
      <c r="U14" s="22">
        <v>29174127</v>
      </c>
      <c r="V14" s="22">
        <v>11932.16</v>
      </c>
      <c r="W14" s="21">
        <v>2445</v>
      </c>
      <c r="X14" s="22">
        <v>2895487</v>
      </c>
      <c r="Y14" s="22">
        <v>1184.25</v>
      </c>
      <c r="Z14" s="21">
        <v>100</v>
      </c>
      <c r="AA14" s="22">
        <v>105199</v>
      </c>
      <c r="AB14" s="22">
        <v>1051.99</v>
      </c>
      <c r="AC14" s="21">
        <v>100</v>
      </c>
      <c r="AD14" s="22">
        <v>652906</v>
      </c>
      <c r="AE14" s="22">
        <v>6529.06</v>
      </c>
      <c r="AF14" s="21">
        <v>100</v>
      </c>
      <c r="AG14" s="22">
        <v>547707</v>
      </c>
      <c r="AH14" s="22">
        <v>5477.07</v>
      </c>
      <c r="AI14" s="21">
        <v>89</v>
      </c>
      <c r="AJ14" s="22">
        <v>36331773</v>
      </c>
      <c r="AK14" s="22">
        <v>408222.17</v>
      </c>
      <c r="AL14" s="21">
        <v>0</v>
      </c>
      <c r="AM14" s="28" t="s">
        <v>489</v>
      </c>
      <c r="AN14" s="28" t="s">
        <v>489</v>
      </c>
      <c r="AO14" s="21">
        <v>3822</v>
      </c>
      <c r="AP14" s="22">
        <v>5940355</v>
      </c>
      <c r="AQ14" s="22">
        <v>1554.25</v>
      </c>
    </row>
    <row r="15" spans="1:43" ht="15" customHeight="1" x14ac:dyDescent="0.2">
      <c r="A15" s="19" t="s">
        <v>443</v>
      </c>
      <c r="B15" s="21">
        <v>4135</v>
      </c>
      <c r="C15" s="22">
        <v>113618816</v>
      </c>
      <c r="D15" s="22">
        <v>27477.34</v>
      </c>
      <c r="E15" s="21">
        <v>1856</v>
      </c>
      <c r="F15" s="22">
        <v>35975463</v>
      </c>
      <c r="G15" s="22">
        <v>19383.330000000002</v>
      </c>
      <c r="H15" s="21">
        <v>1856</v>
      </c>
      <c r="I15" s="22">
        <v>7145843</v>
      </c>
      <c r="J15" s="22">
        <v>3850.13</v>
      </c>
      <c r="K15" s="21">
        <v>1856</v>
      </c>
      <c r="L15" s="22">
        <v>10229869</v>
      </c>
      <c r="M15" s="22">
        <v>5511.78</v>
      </c>
      <c r="N15" s="21">
        <v>1856</v>
      </c>
      <c r="O15" s="22">
        <v>3084026</v>
      </c>
      <c r="P15" s="22">
        <v>1661.65</v>
      </c>
      <c r="Q15" s="21">
        <v>2551</v>
      </c>
      <c r="R15" s="22">
        <v>32115823</v>
      </c>
      <c r="S15" s="22">
        <v>12589.5</v>
      </c>
      <c r="T15" s="21">
        <v>2551</v>
      </c>
      <c r="U15" s="22">
        <v>35706685</v>
      </c>
      <c r="V15" s="22">
        <v>13997.13</v>
      </c>
      <c r="W15" s="21">
        <v>2551</v>
      </c>
      <c r="X15" s="22">
        <v>3590862</v>
      </c>
      <c r="Y15" s="22">
        <v>1407.63</v>
      </c>
      <c r="Z15" s="21">
        <v>115</v>
      </c>
      <c r="AA15" s="22">
        <v>92152</v>
      </c>
      <c r="AB15" s="22">
        <v>801.32</v>
      </c>
      <c r="AC15" s="21">
        <v>115</v>
      </c>
      <c r="AD15" s="22">
        <v>839900</v>
      </c>
      <c r="AE15" s="22">
        <v>7303.48</v>
      </c>
      <c r="AF15" s="21">
        <v>115</v>
      </c>
      <c r="AG15" s="22">
        <v>747748</v>
      </c>
      <c r="AH15" s="22">
        <v>6502.16</v>
      </c>
      <c r="AI15" s="21">
        <v>109</v>
      </c>
      <c r="AJ15" s="22">
        <v>10815533</v>
      </c>
      <c r="AK15" s="22">
        <v>99225.07</v>
      </c>
      <c r="AL15" s="21">
        <v>0</v>
      </c>
      <c r="AM15" s="28" t="s">
        <v>489</v>
      </c>
      <c r="AN15" s="28" t="s">
        <v>489</v>
      </c>
      <c r="AO15" s="21">
        <v>4055</v>
      </c>
      <c r="AP15" s="22">
        <v>7548944</v>
      </c>
      <c r="AQ15" s="22">
        <v>1861.64</v>
      </c>
    </row>
    <row r="16" spans="1:43" ht="15" customHeight="1" x14ac:dyDescent="0.2">
      <c r="A16" s="19" t="s">
        <v>444</v>
      </c>
      <c r="B16" s="21">
        <v>4095</v>
      </c>
      <c r="C16" s="22">
        <v>133110485</v>
      </c>
      <c r="D16" s="22">
        <v>32505.61</v>
      </c>
      <c r="E16" s="21">
        <v>1803</v>
      </c>
      <c r="F16" s="22">
        <v>36575669</v>
      </c>
      <c r="G16" s="22">
        <v>20286.009999999998</v>
      </c>
      <c r="H16" s="21">
        <v>1803</v>
      </c>
      <c r="I16" s="22">
        <v>7471451</v>
      </c>
      <c r="J16" s="22">
        <v>4143.8999999999996</v>
      </c>
      <c r="K16" s="21">
        <v>1803</v>
      </c>
      <c r="L16" s="22">
        <v>9494261</v>
      </c>
      <c r="M16" s="22">
        <v>5265.81</v>
      </c>
      <c r="N16" s="21">
        <v>1803</v>
      </c>
      <c r="O16" s="22">
        <v>2022810</v>
      </c>
      <c r="P16" s="22">
        <v>1121.9100000000001</v>
      </c>
      <c r="Q16" s="21">
        <v>2574</v>
      </c>
      <c r="R16" s="22">
        <v>27566360</v>
      </c>
      <c r="S16" s="22">
        <v>10709.54</v>
      </c>
      <c r="T16" s="21">
        <v>2574</v>
      </c>
      <c r="U16" s="22">
        <v>40263399</v>
      </c>
      <c r="V16" s="22">
        <v>15642.35</v>
      </c>
      <c r="W16" s="21">
        <v>2574</v>
      </c>
      <c r="X16" s="22">
        <v>12697039</v>
      </c>
      <c r="Y16" s="22">
        <v>4932.8</v>
      </c>
      <c r="Z16" s="21">
        <v>116</v>
      </c>
      <c r="AA16" s="22">
        <v>14240</v>
      </c>
      <c r="AB16" s="22">
        <v>122.76</v>
      </c>
      <c r="AC16" s="21">
        <v>116</v>
      </c>
      <c r="AD16" s="22">
        <v>1057392</v>
      </c>
      <c r="AE16" s="22">
        <v>9115.4500000000007</v>
      </c>
      <c r="AF16" s="21">
        <v>116</v>
      </c>
      <c r="AG16" s="22">
        <v>1043152</v>
      </c>
      <c r="AH16" s="22">
        <v>8992.69</v>
      </c>
      <c r="AI16" s="21">
        <v>105</v>
      </c>
      <c r="AJ16" s="22">
        <v>10123644</v>
      </c>
      <c r="AK16" s="22">
        <v>96415.66</v>
      </c>
      <c r="AL16" s="21" t="s">
        <v>626</v>
      </c>
      <c r="AM16" s="21" t="s">
        <v>626</v>
      </c>
      <c r="AN16" s="21" t="s">
        <v>626</v>
      </c>
      <c r="AO16" s="21">
        <v>4031</v>
      </c>
      <c r="AP16" s="22">
        <v>15853726</v>
      </c>
      <c r="AQ16" s="22">
        <v>3932.95</v>
      </c>
    </row>
    <row r="17" spans="1:43" ht="15" customHeight="1" x14ac:dyDescent="0.2">
      <c r="A17" s="19" t="s">
        <v>445</v>
      </c>
      <c r="B17" s="21">
        <v>4148</v>
      </c>
      <c r="C17" s="22">
        <v>155582521</v>
      </c>
      <c r="D17" s="22">
        <v>37507.839999999997</v>
      </c>
      <c r="E17" s="21">
        <v>1839</v>
      </c>
      <c r="F17" s="22">
        <v>36224936</v>
      </c>
      <c r="G17" s="22">
        <v>19698.169999999998</v>
      </c>
      <c r="H17" s="21">
        <v>1839</v>
      </c>
      <c r="I17" s="22">
        <v>8037480</v>
      </c>
      <c r="J17" s="22">
        <v>4370.57</v>
      </c>
      <c r="K17" s="21">
        <v>1839</v>
      </c>
      <c r="L17" s="22">
        <v>9737358</v>
      </c>
      <c r="M17" s="22">
        <v>5294.92</v>
      </c>
      <c r="N17" s="21">
        <v>1839</v>
      </c>
      <c r="O17" s="22">
        <v>1699878</v>
      </c>
      <c r="P17" s="22">
        <v>924.35</v>
      </c>
      <c r="Q17" s="21">
        <v>2581</v>
      </c>
      <c r="R17" s="22">
        <v>24799306</v>
      </c>
      <c r="S17" s="22">
        <v>9608.41</v>
      </c>
      <c r="T17" s="21">
        <v>2581</v>
      </c>
      <c r="U17" s="22">
        <v>39808993</v>
      </c>
      <c r="V17" s="22">
        <v>15423.86</v>
      </c>
      <c r="W17" s="21">
        <v>2581</v>
      </c>
      <c r="X17" s="22">
        <v>15009687</v>
      </c>
      <c r="Y17" s="22">
        <v>5815.45</v>
      </c>
      <c r="Z17" s="21">
        <v>136</v>
      </c>
      <c r="AA17" s="22">
        <v>64916</v>
      </c>
      <c r="AB17" s="22">
        <v>477.32</v>
      </c>
      <c r="AC17" s="21">
        <v>136</v>
      </c>
      <c r="AD17" s="22">
        <v>1089890</v>
      </c>
      <c r="AE17" s="22">
        <v>8013.9</v>
      </c>
      <c r="AF17" s="21">
        <v>136</v>
      </c>
      <c r="AG17" s="22">
        <v>1024974</v>
      </c>
      <c r="AH17" s="22">
        <v>7536.57</v>
      </c>
      <c r="AI17" s="21">
        <v>88</v>
      </c>
      <c r="AJ17" s="22">
        <v>10877677</v>
      </c>
      <c r="AK17" s="22">
        <v>123609.97</v>
      </c>
      <c r="AL17" s="21" t="s">
        <v>626</v>
      </c>
      <c r="AM17" s="21" t="s">
        <v>626</v>
      </c>
      <c r="AN17" s="21" t="s">
        <v>626</v>
      </c>
      <c r="AO17" s="21">
        <v>4057</v>
      </c>
      <c r="AP17" s="22">
        <v>17885872</v>
      </c>
      <c r="AQ17" s="22">
        <v>4408.6400000000003</v>
      </c>
    </row>
    <row r="18" spans="1:43" ht="15" customHeight="1" x14ac:dyDescent="0.2">
      <c r="A18" s="19" t="s">
        <v>446</v>
      </c>
      <c r="B18" s="21">
        <v>4223</v>
      </c>
      <c r="C18" s="22">
        <v>179530252</v>
      </c>
      <c r="D18" s="22">
        <v>42512.49</v>
      </c>
      <c r="E18" s="21">
        <v>1908</v>
      </c>
      <c r="F18" s="22">
        <v>33595688</v>
      </c>
      <c r="G18" s="22">
        <v>17607.8</v>
      </c>
      <c r="H18" s="21">
        <v>1908</v>
      </c>
      <c r="I18" s="22">
        <v>9029148</v>
      </c>
      <c r="J18" s="22">
        <v>4732.26</v>
      </c>
      <c r="K18" s="21">
        <v>1908</v>
      </c>
      <c r="L18" s="22">
        <v>8940744</v>
      </c>
      <c r="M18" s="22">
        <v>4685.92</v>
      </c>
      <c r="N18" s="21">
        <v>1908</v>
      </c>
      <c r="O18" s="22">
        <v>-88404</v>
      </c>
      <c r="P18" s="22">
        <v>-46.33</v>
      </c>
      <c r="Q18" s="21">
        <v>2591</v>
      </c>
      <c r="R18" s="22">
        <v>25735227</v>
      </c>
      <c r="S18" s="22">
        <v>9932.5499999999993</v>
      </c>
      <c r="T18" s="21">
        <v>2591</v>
      </c>
      <c r="U18" s="22">
        <v>44903156</v>
      </c>
      <c r="V18" s="22">
        <v>17330.43</v>
      </c>
      <c r="W18" s="21">
        <v>2591</v>
      </c>
      <c r="X18" s="22">
        <v>19167929</v>
      </c>
      <c r="Y18" s="22">
        <v>7397.89</v>
      </c>
      <c r="Z18" s="21">
        <v>122</v>
      </c>
      <c r="AA18" s="22">
        <v>97075</v>
      </c>
      <c r="AB18" s="22">
        <v>795.7</v>
      </c>
      <c r="AC18" s="21">
        <v>122</v>
      </c>
      <c r="AD18" s="22">
        <v>1308988</v>
      </c>
      <c r="AE18" s="22">
        <v>10729.41</v>
      </c>
      <c r="AF18" s="21">
        <v>122</v>
      </c>
      <c r="AG18" s="22">
        <v>1211913</v>
      </c>
      <c r="AH18" s="22">
        <v>9933.7099999999991</v>
      </c>
      <c r="AI18" s="21">
        <v>96</v>
      </c>
      <c r="AJ18" s="22">
        <v>8648125</v>
      </c>
      <c r="AK18" s="22">
        <v>90084.64</v>
      </c>
      <c r="AL18" s="21">
        <v>0</v>
      </c>
      <c r="AM18" s="28" t="s">
        <v>489</v>
      </c>
      <c r="AN18" s="28" t="s">
        <v>489</v>
      </c>
      <c r="AO18" s="21">
        <v>4135</v>
      </c>
      <c r="AP18" s="22">
        <v>20497076</v>
      </c>
      <c r="AQ18" s="22">
        <v>4956.97</v>
      </c>
    </row>
    <row r="19" spans="1:43" ht="15" customHeight="1" x14ac:dyDescent="0.2">
      <c r="A19" s="19" t="s">
        <v>447</v>
      </c>
      <c r="B19" s="21">
        <v>4470</v>
      </c>
      <c r="C19" s="22">
        <v>212506485</v>
      </c>
      <c r="D19" s="22">
        <v>47540.6</v>
      </c>
      <c r="E19" s="21">
        <v>2059</v>
      </c>
      <c r="F19" s="22">
        <v>40807168</v>
      </c>
      <c r="G19" s="22">
        <v>19818.93</v>
      </c>
      <c r="H19" s="21">
        <v>2059</v>
      </c>
      <c r="I19" s="22">
        <v>9788475</v>
      </c>
      <c r="J19" s="22">
        <v>4753.99</v>
      </c>
      <c r="K19" s="21">
        <v>2059</v>
      </c>
      <c r="L19" s="22">
        <v>10878805</v>
      </c>
      <c r="M19" s="22">
        <v>5283.54</v>
      </c>
      <c r="N19" s="21">
        <v>2059</v>
      </c>
      <c r="O19" s="22">
        <v>1090330</v>
      </c>
      <c r="P19" s="22">
        <v>529.54</v>
      </c>
      <c r="Q19" s="21">
        <v>2731</v>
      </c>
      <c r="R19" s="22">
        <v>37483910</v>
      </c>
      <c r="S19" s="22">
        <v>13725.34</v>
      </c>
      <c r="T19" s="21">
        <v>2731</v>
      </c>
      <c r="U19" s="22">
        <v>51575128</v>
      </c>
      <c r="V19" s="22">
        <v>18885.07</v>
      </c>
      <c r="W19" s="21">
        <v>2731</v>
      </c>
      <c r="X19" s="22">
        <v>14091218</v>
      </c>
      <c r="Y19" s="22">
        <v>5159.7299999999996</v>
      </c>
      <c r="Z19" s="21">
        <v>121</v>
      </c>
      <c r="AA19" s="22">
        <v>187714</v>
      </c>
      <c r="AB19" s="22">
        <v>1551.36</v>
      </c>
      <c r="AC19" s="21">
        <v>121</v>
      </c>
      <c r="AD19" s="22">
        <v>1034117</v>
      </c>
      <c r="AE19" s="22">
        <v>8546.42</v>
      </c>
      <c r="AF19" s="21">
        <v>121</v>
      </c>
      <c r="AG19" s="22">
        <v>846403</v>
      </c>
      <c r="AH19" s="22">
        <v>6995.07</v>
      </c>
      <c r="AI19" s="21">
        <v>102</v>
      </c>
      <c r="AJ19" s="22">
        <v>7464722</v>
      </c>
      <c r="AK19" s="22">
        <v>73183.55</v>
      </c>
      <c r="AL19" s="21" t="s">
        <v>626</v>
      </c>
      <c r="AM19" s="21" t="s">
        <v>626</v>
      </c>
      <c r="AN19" s="21" t="s">
        <v>626</v>
      </c>
      <c r="AO19" s="21">
        <v>4367</v>
      </c>
      <c r="AP19" s="22">
        <v>16385838</v>
      </c>
      <c r="AQ19" s="22">
        <v>3752.2</v>
      </c>
    </row>
    <row r="20" spans="1:43" ht="15" customHeight="1" x14ac:dyDescent="0.2">
      <c r="A20" s="19" t="s">
        <v>113</v>
      </c>
      <c r="B20" s="21">
        <v>23922</v>
      </c>
      <c r="C20" s="22">
        <v>1499523634</v>
      </c>
      <c r="D20" s="22">
        <v>62683.87</v>
      </c>
      <c r="E20" s="21">
        <v>11533</v>
      </c>
      <c r="F20" s="22">
        <v>234981938</v>
      </c>
      <c r="G20" s="22">
        <v>20374.75</v>
      </c>
      <c r="H20" s="21">
        <v>11533</v>
      </c>
      <c r="I20" s="22">
        <v>52087772</v>
      </c>
      <c r="J20" s="22">
        <v>4516.41</v>
      </c>
      <c r="K20" s="21">
        <v>11533</v>
      </c>
      <c r="L20" s="22">
        <v>60685532</v>
      </c>
      <c r="M20" s="22">
        <v>5261.9</v>
      </c>
      <c r="N20" s="21">
        <v>11533</v>
      </c>
      <c r="O20" s="22">
        <v>8597760</v>
      </c>
      <c r="P20" s="22">
        <v>745.49</v>
      </c>
      <c r="Q20" s="21">
        <v>14212</v>
      </c>
      <c r="R20" s="22">
        <v>140080631</v>
      </c>
      <c r="S20" s="22">
        <v>9856.5</v>
      </c>
      <c r="T20" s="21">
        <v>14212</v>
      </c>
      <c r="U20" s="22">
        <v>307298946</v>
      </c>
      <c r="V20" s="22">
        <v>21622.5</v>
      </c>
      <c r="W20" s="21">
        <v>14212</v>
      </c>
      <c r="X20" s="22">
        <v>167218315</v>
      </c>
      <c r="Y20" s="22">
        <v>11765.99</v>
      </c>
      <c r="Z20" s="21">
        <v>709</v>
      </c>
      <c r="AA20" s="22">
        <v>483979</v>
      </c>
      <c r="AB20" s="22">
        <v>682.62</v>
      </c>
      <c r="AC20" s="21">
        <v>709</v>
      </c>
      <c r="AD20" s="22">
        <v>7298487</v>
      </c>
      <c r="AE20" s="22">
        <v>10294.06</v>
      </c>
      <c r="AF20" s="21">
        <v>709</v>
      </c>
      <c r="AG20" s="22">
        <v>6814508</v>
      </c>
      <c r="AH20" s="22">
        <v>9611.44</v>
      </c>
      <c r="AI20" s="21">
        <v>505</v>
      </c>
      <c r="AJ20" s="22">
        <v>57318999</v>
      </c>
      <c r="AK20" s="22">
        <v>113502.97</v>
      </c>
      <c r="AL20" s="21" t="s">
        <v>626</v>
      </c>
      <c r="AM20" s="21" t="s">
        <v>626</v>
      </c>
      <c r="AN20" s="21" t="s">
        <v>626</v>
      </c>
      <c r="AO20" s="21">
        <v>23453</v>
      </c>
      <c r="AP20" s="22">
        <v>185571776</v>
      </c>
      <c r="AQ20" s="22">
        <v>7912.5</v>
      </c>
    </row>
    <row r="21" spans="1:43" ht="15" customHeight="1" x14ac:dyDescent="0.2">
      <c r="A21" s="19" t="s">
        <v>114</v>
      </c>
      <c r="B21" s="21">
        <v>23367</v>
      </c>
      <c r="C21" s="22">
        <v>2040040415</v>
      </c>
      <c r="D21" s="22">
        <v>87304.34</v>
      </c>
      <c r="E21" s="21">
        <v>11118</v>
      </c>
      <c r="F21" s="22">
        <v>240684382</v>
      </c>
      <c r="G21" s="22">
        <v>21648.17</v>
      </c>
      <c r="H21" s="21">
        <v>11118</v>
      </c>
      <c r="I21" s="22">
        <v>47243338</v>
      </c>
      <c r="J21" s="22">
        <v>4249.2700000000004</v>
      </c>
      <c r="K21" s="21">
        <v>11118</v>
      </c>
      <c r="L21" s="22">
        <v>66707998</v>
      </c>
      <c r="M21" s="22">
        <v>6000</v>
      </c>
      <c r="N21" s="21">
        <v>11118</v>
      </c>
      <c r="O21" s="22">
        <v>19464660</v>
      </c>
      <c r="P21" s="22">
        <v>1750.73</v>
      </c>
      <c r="Q21" s="21">
        <v>14377</v>
      </c>
      <c r="R21" s="22">
        <v>125598153</v>
      </c>
      <c r="S21" s="22">
        <v>8736.0499999999993</v>
      </c>
      <c r="T21" s="21">
        <v>14377</v>
      </c>
      <c r="U21" s="22">
        <v>380988259</v>
      </c>
      <c r="V21" s="22">
        <v>26499.84</v>
      </c>
      <c r="W21" s="21">
        <v>14377</v>
      </c>
      <c r="X21" s="22">
        <v>255390106</v>
      </c>
      <c r="Y21" s="22">
        <v>17763.8</v>
      </c>
      <c r="Z21" s="21">
        <v>749</v>
      </c>
      <c r="AA21" s="22">
        <v>243822</v>
      </c>
      <c r="AB21" s="22">
        <v>325.52999999999997</v>
      </c>
      <c r="AC21" s="21">
        <v>749</v>
      </c>
      <c r="AD21" s="22">
        <v>8886867</v>
      </c>
      <c r="AE21" s="22">
        <v>11864.98</v>
      </c>
      <c r="AF21" s="21">
        <v>749</v>
      </c>
      <c r="AG21" s="22">
        <v>8643045</v>
      </c>
      <c r="AH21" s="22">
        <v>11539.45</v>
      </c>
      <c r="AI21" s="21">
        <v>506</v>
      </c>
      <c r="AJ21" s="22">
        <v>67078472</v>
      </c>
      <c r="AK21" s="22">
        <v>132566.15</v>
      </c>
      <c r="AL21" s="21" t="s">
        <v>626</v>
      </c>
      <c r="AM21" s="21" t="s">
        <v>626</v>
      </c>
      <c r="AN21" s="21" t="s">
        <v>626</v>
      </c>
      <c r="AO21" s="21">
        <v>22924</v>
      </c>
      <c r="AP21" s="22">
        <v>283643698</v>
      </c>
      <c r="AQ21" s="22">
        <v>12373.22</v>
      </c>
    </row>
    <row r="22" spans="1:43" ht="15" customHeight="1" x14ac:dyDescent="0.2">
      <c r="A22" s="19" t="s">
        <v>115</v>
      </c>
      <c r="B22" s="21">
        <v>70095</v>
      </c>
      <c r="C22" s="22">
        <v>10894607894</v>
      </c>
      <c r="D22" s="22">
        <v>155426.32</v>
      </c>
      <c r="E22" s="21">
        <v>32314</v>
      </c>
      <c r="F22" s="22">
        <v>890313742</v>
      </c>
      <c r="G22" s="22">
        <v>27551.95</v>
      </c>
      <c r="H22" s="21">
        <v>32314</v>
      </c>
      <c r="I22" s="22">
        <v>134714052</v>
      </c>
      <c r="J22" s="22">
        <v>4168.91</v>
      </c>
      <c r="K22" s="21">
        <v>32314</v>
      </c>
      <c r="L22" s="22">
        <v>245434775</v>
      </c>
      <c r="M22" s="22">
        <v>7595.31</v>
      </c>
      <c r="N22" s="21">
        <v>32314</v>
      </c>
      <c r="O22" s="22">
        <v>110720723</v>
      </c>
      <c r="P22" s="22">
        <v>3426.4</v>
      </c>
      <c r="Q22" s="21">
        <v>46824</v>
      </c>
      <c r="R22" s="22">
        <v>528024883</v>
      </c>
      <c r="S22" s="22">
        <v>11276.8</v>
      </c>
      <c r="T22" s="21">
        <v>46824</v>
      </c>
      <c r="U22" s="22">
        <v>2288354621</v>
      </c>
      <c r="V22" s="22">
        <v>48871.4</v>
      </c>
      <c r="W22" s="21">
        <v>46824</v>
      </c>
      <c r="X22" s="22">
        <v>1760329738</v>
      </c>
      <c r="Y22" s="22">
        <v>37594.6</v>
      </c>
      <c r="Z22" s="21">
        <v>2425</v>
      </c>
      <c r="AA22" s="22">
        <v>2059547</v>
      </c>
      <c r="AB22" s="22">
        <v>849.3</v>
      </c>
      <c r="AC22" s="21">
        <v>2425</v>
      </c>
      <c r="AD22" s="22">
        <v>52176734</v>
      </c>
      <c r="AE22" s="22">
        <v>21516.18</v>
      </c>
      <c r="AF22" s="21">
        <v>2425</v>
      </c>
      <c r="AG22" s="22">
        <v>50117187</v>
      </c>
      <c r="AH22" s="22">
        <v>20666.88</v>
      </c>
      <c r="AI22" s="21">
        <v>1282</v>
      </c>
      <c r="AJ22" s="22">
        <v>241547368</v>
      </c>
      <c r="AK22" s="22">
        <v>188414.48</v>
      </c>
      <c r="AL22" s="21">
        <v>22</v>
      </c>
      <c r="AM22" s="22">
        <v>-38529</v>
      </c>
      <c r="AN22" s="22">
        <v>-1751.32</v>
      </c>
      <c r="AO22" s="21">
        <v>65377</v>
      </c>
      <c r="AP22" s="22">
        <v>1940240829</v>
      </c>
      <c r="AQ22" s="22">
        <v>29677.73</v>
      </c>
    </row>
    <row r="23" spans="1:43" ht="15" customHeight="1" x14ac:dyDescent="0.2">
      <c r="A23" s="19" t="s">
        <v>448</v>
      </c>
      <c r="B23" s="21">
        <v>22942</v>
      </c>
      <c r="C23" s="22">
        <v>7858413337</v>
      </c>
      <c r="D23" s="22">
        <v>342533.93</v>
      </c>
      <c r="E23" s="21">
        <v>10259</v>
      </c>
      <c r="F23" s="22">
        <v>440871617</v>
      </c>
      <c r="G23" s="22">
        <v>42974.13</v>
      </c>
      <c r="H23" s="21">
        <v>10259</v>
      </c>
      <c r="I23" s="22">
        <v>72696785</v>
      </c>
      <c r="J23" s="22">
        <v>7086.15</v>
      </c>
      <c r="K23" s="21">
        <v>10259</v>
      </c>
      <c r="L23" s="22">
        <v>135961409</v>
      </c>
      <c r="M23" s="22">
        <v>13252.89</v>
      </c>
      <c r="N23" s="21">
        <v>10259</v>
      </c>
      <c r="O23" s="22">
        <v>63264624</v>
      </c>
      <c r="P23" s="22">
        <v>6166.74</v>
      </c>
      <c r="Q23" s="21">
        <v>17628</v>
      </c>
      <c r="R23" s="22">
        <v>416273616</v>
      </c>
      <c r="S23" s="22">
        <v>23614.34</v>
      </c>
      <c r="T23" s="21">
        <v>17628</v>
      </c>
      <c r="U23" s="22">
        <v>2471512263</v>
      </c>
      <c r="V23" s="22">
        <v>140203.78</v>
      </c>
      <c r="W23" s="21">
        <v>17628</v>
      </c>
      <c r="X23" s="22">
        <v>2055238647</v>
      </c>
      <c r="Y23" s="22">
        <v>116589.44</v>
      </c>
      <c r="Z23" s="21">
        <v>854</v>
      </c>
      <c r="AA23" s="22">
        <v>1807099</v>
      </c>
      <c r="AB23" s="22">
        <v>2116.04</v>
      </c>
      <c r="AC23" s="21">
        <v>854</v>
      </c>
      <c r="AD23" s="22">
        <v>35239829</v>
      </c>
      <c r="AE23" s="22">
        <v>41264.44</v>
      </c>
      <c r="AF23" s="21">
        <v>854</v>
      </c>
      <c r="AG23" s="22">
        <v>33432730</v>
      </c>
      <c r="AH23" s="22">
        <v>39148.400000000001</v>
      </c>
      <c r="AI23" s="21">
        <v>411</v>
      </c>
      <c r="AJ23" s="22">
        <v>88514839</v>
      </c>
      <c r="AK23" s="22">
        <v>215364.57</v>
      </c>
      <c r="AL23" s="21">
        <v>11</v>
      </c>
      <c r="AM23" s="22">
        <v>128791</v>
      </c>
      <c r="AN23" s="22">
        <v>11708.27</v>
      </c>
      <c r="AO23" s="21">
        <v>20696</v>
      </c>
      <c r="AP23" s="22">
        <v>2153069953</v>
      </c>
      <c r="AQ23" s="22">
        <v>104033.14</v>
      </c>
    </row>
    <row r="24" spans="1:43" ht="15" customHeight="1" x14ac:dyDescent="0.2">
      <c r="A24" s="19" t="s">
        <v>449</v>
      </c>
      <c r="B24" s="21">
        <v>8857</v>
      </c>
      <c r="C24" s="22">
        <v>6025486946</v>
      </c>
      <c r="D24" s="22">
        <v>680307.89</v>
      </c>
      <c r="E24" s="21">
        <v>3725</v>
      </c>
      <c r="F24" s="22">
        <v>237367324</v>
      </c>
      <c r="G24" s="22">
        <v>63722.77</v>
      </c>
      <c r="H24" s="21">
        <v>3725</v>
      </c>
      <c r="I24" s="22">
        <v>47421807</v>
      </c>
      <c r="J24" s="22">
        <v>12730.69</v>
      </c>
      <c r="K24" s="21">
        <v>3725</v>
      </c>
      <c r="L24" s="22">
        <v>81040314</v>
      </c>
      <c r="M24" s="22">
        <v>21755.79</v>
      </c>
      <c r="N24" s="21">
        <v>3725</v>
      </c>
      <c r="O24" s="22">
        <v>33618507</v>
      </c>
      <c r="P24" s="22">
        <v>9025.1</v>
      </c>
      <c r="Q24" s="21">
        <v>7596</v>
      </c>
      <c r="R24" s="22">
        <v>379502176</v>
      </c>
      <c r="S24" s="22">
        <v>49960.79</v>
      </c>
      <c r="T24" s="21">
        <v>7596</v>
      </c>
      <c r="U24" s="22">
        <v>2323736243</v>
      </c>
      <c r="V24" s="22">
        <v>305915.78000000003</v>
      </c>
      <c r="W24" s="21">
        <v>7596</v>
      </c>
      <c r="X24" s="22">
        <v>1944234067</v>
      </c>
      <c r="Y24" s="22">
        <v>255954.99</v>
      </c>
      <c r="Z24" s="21">
        <v>386</v>
      </c>
      <c r="AA24" s="22">
        <v>1190236</v>
      </c>
      <c r="AB24" s="22">
        <v>3083.51</v>
      </c>
      <c r="AC24" s="21">
        <v>386</v>
      </c>
      <c r="AD24" s="22">
        <v>28870107</v>
      </c>
      <c r="AE24" s="22">
        <v>74793.02</v>
      </c>
      <c r="AF24" s="21">
        <v>386</v>
      </c>
      <c r="AG24" s="22">
        <v>27679871</v>
      </c>
      <c r="AH24" s="22">
        <v>71709.509999999995</v>
      </c>
      <c r="AI24" s="21">
        <v>193</v>
      </c>
      <c r="AJ24" s="22">
        <v>44193934</v>
      </c>
      <c r="AK24" s="22">
        <v>228984.11</v>
      </c>
      <c r="AL24" s="21" t="s">
        <v>626</v>
      </c>
      <c r="AM24" s="21" t="s">
        <v>626</v>
      </c>
      <c r="AN24" s="21" t="s">
        <v>626</v>
      </c>
      <c r="AO24" s="21">
        <v>8232</v>
      </c>
      <c r="AP24" s="22">
        <v>2006523632</v>
      </c>
      <c r="AQ24" s="22">
        <v>243746.8</v>
      </c>
    </row>
    <row r="25" spans="1:43" ht="15" customHeight="1" x14ac:dyDescent="0.2">
      <c r="A25" s="19" t="s">
        <v>450</v>
      </c>
      <c r="B25" s="21">
        <v>5494</v>
      </c>
      <c r="C25" s="22">
        <v>19259626841</v>
      </c>
      <c r="D25" s="22">
        <v>3505574.6</v>
      </c>
      <c r="E25" s="21">
        <v>2388</v>
      </c>
      <c r="F25" s="22">
        <v>348030348</v>
      </c>
      <c r="G25" s="22">
        <v>145741.35</v>
      </c>
      <c r="H25" s="21">
        <v>2388</v>
      </c>
      <c r="I25" s="22">
        <v>62590566</v>
      </c>
      <c r="J25" s="22">
        <v>26210.45</v>
      </c>
      <c r="K25" s="21">
        <v>2388</v>
      </c>
      <c r="L25" s="22">
        <v>153659419</v>
      </c>
      <c r="M25" s="22">
        <v>64346.49</v>
      </c>
      <c r="N25" s="21">
        <v>2388</v>
      </c>
      <c r="O25" s="22">
        <v>91068853</v>
      </c>
      <c r="P25" s="22">
        <v>38136.04</v>
      </c>
      <c r="Q25" s="21">
        <v>5023</v>
      </c>
      <c r="R25" s="22">
        <v>1221846472</v>
      </c>
      <c r="S25" s="22">
        <v>243250.34</v>
      </c>
      <c r="T25" s="21">
        <v>5023</v>
      </c>
      <c r="U25" s="22">
        <v>7536185831</v>
      </c>
      <c r="V25" s="22">
        <v>1500335.62</v>
      </c>
      <c r="W25" s="21">
        <v>5023</v>
      </c>
      <c r="X25" s="22">
        <v>6314339359</v>
      </c>
      <c r="Y25" s="22">
        <v>1257085.28</v>
      </c>
      <c r="Z25" s="21">
        <v>340</v>
      </c>
      <c r="AA25" s="22">
        <v>22646046</v>
      </c>
      <c r="AB25" s="22">
        <v>66606.02</v>
      </c>
      <c r="AC25" s="21">
        <v>340</v>
      </c>
      <c r="AD25" s="22">
        <v>237792261</v>
      </c>
      <c r="AE25" s="22">
        <v>699389</v>
      </c>
      <c r="AF25" s="21">
        <v>340</v>
      </c>
      <c r="AG25" s="22">
        <v>215146215</v>
      </c>
      <c r="AH25" s="22">
        <v>632782.99</v>
      </c>
      <c r="AI25" s="21">
        <v>149</v>
      </c>
      <c r="AJ25" s="22">
        <v>56351215</v>
      </c>
      <c r="AK25" s="22">
        <v>378196.07</v>
      </c>
      <c r="AL25" s="21">
        <v>10</v>
      </c>
      <c r="AM25" s="22">
        <v>19556</v>
      </c>
      <c r="AN25" s="22">
        <v>1955.6</v>
      </c>
      <c r="AO25" s="21">
        <v>5260</v>
      </c>
      <c r="AP25" s="22">
        <v>6619727819</v>
      </c>
      <c r="AQ25" s="22">
        <v>1258503.3899999999</v>
      </c>
    </row>
    <row r="26" spans="1:43" ht="15" customHeight="1" x14ac:dyDescent="0.2">
      <c r="A26" s="20" t="s">
        <v>117</v>
      </c>
      <c r="B26" s="21">
        <v>199496</v>
      </c>
      <c r="C26" s="22">
        <v>46134291863</v>
      </c>
      <c r="D26" s="22">
        <v>231289</v>
      </c>
      <c r="E26" s="21">
        <v>90947</v>
      </c>
      <c r="F26" s="22">
        <v>2881145399</v>
      </c>
      <c r="G26" s="22">
        <v>31679.39</v>
      </c>
      <c r="H26" s="21">
        <v>90947</v>
      </c>
      <c r="I26" s="22">
        <v>574831679</v>
      </c>
      <c r="J26" s="22">
        <v>6320.51</v>
      </c>
      <c r="K26" s="21">
        <v>90947</v>
      </c>
      <c r="L26" s="22">
        <v>867346337</v>
      </c>
      <c r="M26" s="22">
        <v>9536.83</v>
      </c>
      <c r="N26" s="21">
        <v>90947</v>
      </c>
      <c r="O26" s="22">
        <v>292514658</v>
      </c>
      <c r="P26" s="22">
        <v>3216.32</v>
      </c>
      <c r="Q26" s="21">
        <v>134220</v>
      </c>
      <c r="R26" s="22">
        <v>4475875649</v>
      </c>
      <c r="S26" s="22">
        <v>33347.31</v>
      </c>
      <c r="T26" s="21">
        <v>134220</v>
      </c>
      <c r="U26" s="22">
        <v>15946341194</v>
      </c>
      <c r="V26" s="22">
        <v>118807.49</v>
      </c>
      <c r="W26" s="21">
        <v>134220</v>
      </c>
      <c r="X26" s="22">
        <v>11470465545</v>
      </c>
      <c r="Y26" s="22">
        <v>85460.18</v>
      </c>
      <c r="Z26" s="21">
        <v>6831</v>
      </c>
      <c r="AA26" s="22">
        <v>52051112</v>
      </c>
      <c r="AB26" s="22">
        <v>7619.84</v>
      </c>
      <c r="AC26" s="21">
        <v>6831</v>
      </c>
      <c r="AD26" s="22">
        <v>383912642</v>
      </c>
      <c r="AE26" s="22">
        <v>56201.53</v>
      </c>
      <c r="AF26" s="21">
        <v>6831</v>
      </c>
      <c r="AG26" s="22">
        <v>331861530</v>
      </c>
      <c r="AH26" s="22">
        <v>48581.69</v>
      </c>
      <c r="AI26" s="21">
        <v>4269</v>
      </c>
      <c r="AJ26" s="22">
        <v>820334588</v>
      </c>
      <c r="AK26" s="22">
        <v>192160.83</v>
      </c>
      <c r="AL26" s="21">
        <v>68</v>
      </c>
      <c r="AM26" s="22">
        <v>-178492</v>
      </c>
      <c r="AN26" s="22">
        <v>-2624.88</v>
      </c>
      <c r="AO26" s="21">
        <v>189791</v>
      </c>
      <c r="AP26" s="22">
        <v>12122120109</v>
      </c>
      <c r="AQ26" s="22">
        <v>63870.89</v>
      </c>
    </row>
    <row r="28" spans="1:43"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1:43"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sheetData>
  <mergeCells count="23">
    <mergeCell ref="W7:Y7"/>
    <mergeCell ref="Z7:AB7"/>
    <mergeCell ref="A7:A8"/>
    <mergeCell ref="C7:D7"/>
    <mergeCell ref="E7:G7"/>
    <mergeCell ref="H7:J7"/>
    <mergeCell ref="K7:M7"/>
    <mergeCell ref="A28:AQ28"/>
    <mergeCell ref="A29:AQ29"/>
    <mergeCell ref="A30:AQ30"/>
    <mergeCell ref="A1:AQ1"/>
    <mergeCell ref="A2:AQ2"/>
    <mergeCell ref="A3:AQ3"/>
    <mergeCell ref="A4:AQ4"/>
    <mergeCell ref="A5:AQ5"/>
    <mergeCell ref="AC7:AE7"/>
    <mergeCell ref="AF7:AH7"/>
    <mergeCell ref="AI7:AK7"/>
    <mergeCell ref="AL7:AN7"/>
    <mergeCell ref="AO7:AQ7"/>
    <mergeCell ref="N7:P7"/>
    <mergeCell ref="Q7:S7"/>
    <mergeCell ref="T7:V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5"/>
  <sheetViews>
    <sheetView workbookViewId="0">
      <pane xSplit="1" topLeftCell="B1" activePane="topRight" state="frozen"/>
      <selection pane="topRight"/>
    </sheetView>
  </sheetViews>
  <sheetFormatPr defaultRowHeight="15" x14ac:dyDescent="0.25"/>
  <cols>
    <col min="1" max="1" width="36.1640625" style="29" customWidth="1"/>
    <col min="2" max="2" width="11.6640625" style="29" customWidth="1"/>
    <col min="3" max="20" width="13.6640625" style="29" customWidth="1"/>
    <col min="21" max="24" width="13.33203125" style="29" customWidth="1"/>
    <col min="25" max="25" width="17.5" style="29" bestFit="1" customWidth="1"/>
    <col min="26" max="32" width="9.33203125" style="29"/>
    <col min="33" max="33" width="14.83203125" style="29" bestFit="1" customWidth="1"/>
    <col min="34" max="16384" width="9.33203125" style="29"/>
  </cols>
  <sheetData>
    <row r="2" spans="1:25" ht="19.5" thickBot="1" x14ac:dyDescent="0.35">
      <c r="A2" s="61" t="s">
        <v>593</v>
      </c>
      <c r="B2" s="62"/>
      <c r="C2" s="62"/>
      <c r="D2" s="62"/>
      <c r="E2" s="62"/>
      <c r="F2" s="62"/>
      <c r="G2" s="62"/>
      <c r="H2" s="62"/>
      <c r="I2" s="62"/>
      <c r="J2" s="62"/>
      <c r="K2" s="62"/>
      <c r="L2" s="62"/>
      <c r="M2" s="62"/>
      <c r="N2" s="62"/>
      <c r="O2" s="62"/>
      <c r="P2" s="62"/>
      <c r="Q2" s="62"/>
      <c r="R2" s="62"/>
      <c r="S2" s="62"/>
      <c r="T2" s="62"/>
      <c r="U2" s="62"/>
      <c r="V2" s="62"/>
      <c r="W2" s="62"/>
      <c r="X2" s="62"/>
      <c r="Y2" s="62"/>
    </row>
    <row r="3" spans="1:25" ht="16.5" thickTop="1" thickBot="1" x14ac:dyDescent="0.3">
      <c r="A3" s="30"/>
      <c r="B3" s="30"/>
      <c r="C3" s="30">
        <v>2000</v>
      </c>
      <c r="D3" s="30">
        <v>2001</v>
      </c>
      <c r="E3" s="30">
        <v>2002</v>
      </c>
      <c r="F3" s="30">
        <v>2003</v>
      </c>
      <c r="G3" s="30">
        <v>2004</v>
      </c>
      <c r="H3" s="30">
        <v>2005</v>
      </c>
      <c r="I3" s="30">
        <v>2006</v>
      </c>
      <c r="J3" s="30">
        <v>2007</v>
      </c>
      <c r="K3" s="30">
        <v>2008</v>
      </c>
      <c r="L3" s="30">
        <v>2009</v>
      </c>
      <c r="M3" s="30">
        <v>2010</v>
      </c>
      <c r="N3" s="31">
        <v>2011</v>
      </c>
      <c r="O3" s="31">
        <v>2012</v>
      </c>
      <c r="P3" s="31">
        <v>2013</v>
      </c>
      <c r="Q3" s="31">
        <v>2014</v>
      </c>
      <c r="R3" s="31">
        <v>2015</v>
      </c>
      <c r="S3" s="31">
        <v>2016</v>
      </c>
      <c r="T3" s="31">
        <v>2017</v>
      </c>
      <c r="U3" s="31">
        <v>2018</v>
      </c>
      <c r="V3" s="31">
        <v>2019</v>
      </c>
      <c r="W3" s="31">
        <v>2020</v>
      </c>
      <c r="X3" s="31">
        <v>2021</v>
      </c>
      <c r="Y3" s="31" t="s">
        <v>594</v>
      </c>
    </row>
    <row r="4" spans="1:25" ht="15.75" thickTop="1" x14ac:dyDescent="0.25">
      <c r="A4" s="32" t="s">
        <v>595</v>
      </c>
      <c r="B4" s="32"/>
      <c r="C4" s="33">
        <v>929143</v>
      </c>
      <c r="D4" s="33">
        <v>936965</v>
      </c>
      <c r="E4" s="33">
        <v>949322</v>
      </c>
      <c r="F4" s="33">
        <v>964687</v>
      </c>
      <c r="G4" s="33">
        <v>987914</v>
      </c>
      <c r="H4" s="33">
        <v>1018174</v>
      </c>
      <c r="I4" s="33">
        <v>1067252</v>
      </c>
      <c r="J4" s="33">
        <v>1182161</v>
      </c>
      <c r="K4" s="33">
        <v>1143864</v>
      </c>
      <c r="L4" s="33">
        <v>1115156</v>
      </c>
      <c r="M4" s="33">
        <v>1118207</v>
      </c>
      <c r="N4" s="34">
        <v>1142459</v>
      </c>
      <c r="O4" s="35">
        <f>[1]Compare!G2</f>
        <v>1159589</v>
      </c>
      <c r="P4" s="34">
        <v>1184408</v>
      </c>
      <c r="Q4" s="34">
        <v>1209223</v>
      </c>
      <c r="R4" s="34">
        <v>1253304</v>
      </c>
      <c r="S4" s="34">
        <v>1272765</v>
      </c>
      <c r="T4" s="34">
        <v>1308980</v>
      </c>
      <c r="U4" s="34">
        <v>1344675</v>
      </c>
      <c r="V4" s="34">
        <v>1382681</v>
      </c>
      <c r="W4" s="34">
        <v>1494584</v>
      </c>
      <c r="X4" s="34">
        <v>1485756</v>
      </c>
      <c r="Y4" s="36">
        <f>X4/W4-1</f>
        <v>-5.9066603148434371E-3</v>
      </c>
    </row>
    <row r="5" spans="1:25" x14ac:dyDescent="0.25">
      <c r="A5" s="32" t="s">
        <v>596</v>
      </c>
      <c r="B5" s="32" t="s">
        <v>597</v>
      </c>
      <c r="C5" s="33">
        <v>39957.937461999994</v>
      </c>
      <c r="D5" s="33">
        <v>39738.939853000003</v>
      </c>
      <c r="E5" s="33">
        <v>39315.921239000003</v>
      </c>
      <c r="F5" s="33">
        <v>40940.257239999999</v>
      </c>
      <c r="G5" s="33">
        <v>44084.329252999996</v>
      </c>
      <c r="H5" s="33">
        <v>49482.530112</v>
      </c>
      <c r="I5" s="33">
        <v>56748.318681000004</v>
      </c>
      <c r="J5" s="33">
        <v>63292.189773999999</v>
      </c>
      <c r="K5" s="33">
        <v>62698.789935000001</v>
      </c>
      <c r="L5" s="33">
        <v>57598.034396000003</v>
      </c>
      <c r="M5" s="33">
        <f>58193646101/1000000</f>
        <v>58193.646100999998</v>
      </c>
      <c r="N5" s="34">
        <v>60760.537114999999</v>
      </c>
      <c r="O5" s="35">
        <f>[1]Compare!G3/1000000</f>
        <v>65094.374807</v>
      </c>
      <c r="P5" s="35">
        <v>69733</v>
      </c>
      <c r="Q5" s="35">
        <v>72789.026213000005</v>
      </c>
      <c r="R5" s="34">
        <v>78593.513881000006</v>
      </c>
      <c r="S5" s="34">
        <v>82266.844125999996</v>
      </c>
      <c r="T5" s="34">
        <v>88198.114155000003</v>
      </c>
      <c r="U5" s="34">
        <v>95388.689450000005</v>
      </c>
      <c r="V5" s="37">
        <v>99566.338552999994</v>
      </c>
      <c r="W5" s="37">
        <v>112438.81722</v>
      </c>
      <c r="X5" s="37">
        <v>126949.709126</v>
      </c>
      <c r="Y5" s="36">
        <f t="shared" ref="Y5:Y12" si="0">X5/W5-1</f>
        <v>0.12905589248246629</v>
      </c>
    </row>
    <row r="6" spans="1:25" x14ac:dyDescent="0.25">
      <c r="A6" s="32" t="s">
        <v>598</v>
      </c>
      <c r="B6" s="32"/>
      <c r="C6" s="33">
        <v>2055743</v>
      </c>
      <c r="D6" s="33">
        <v>2106532</v>
      </c>
      <c r="E6" s="33">
        <v>2158213</v>
      </c>
      <c r="F6" s="33">
        <v>2226549</v>
      </c>
      <c r="G6" s="33">
        <v>2281001</v>
      </c>
      <c r="H6" s="33">
        <v>2347193</v>
      </c>
      <c r="I6" s="33">
        <v>2458081</v>
      </c>
      <c r="J6" s="33">
        <v>2686012</v>
      </c>
      <c r="K6" s="33">
        <v>2670348</v>
      </c>
      <c r="L6" s="33">
        <v>2683631</v>
      </c>
      <c r="M6" s="33">
        <v>2705157</v>
      </c>
      <c r="N6" s="34">
        <v>2725122</v>
      </c>
      <c r="O6" s="35">
        <f>[1]Compare!G4</f>
        <v>2724605</v>
      </c>
      <c r="P6" s="34">
        <v>2757859</v>
      </c>
      <c r="Q6" s="34">
        <v>2780303</v>
      </c>
      <c r="R6" s="34">
        <v>2840337</v>
      </c>
      <c r="S6" s="34">
        <v>2852954</v>
      </c>
      <c r="T6" s="34">
        <v>2892737</v>
      </c>
      <c r="U6" s="34">
        <v>2911340</v>
      </c>
      <c r="V6" s="34">
        <v>2905548</v>
      </c>
      <c r="W6" s="34">
        <v>3080521</v>
      </c>
      <c r="X6" s="34">
        <v>3067555</v>
      </c>
      <c r="Y6" s="36">
        <f t="shared" si="0"/>
        <v>-4.2090282780088417E-3</v>
      </c>
    </row>
    <row r="7" spans="1:25" x14ac:dyDescent="0.25">
      <c r="A7" s="32" t="s">
        <v>599</v>
      </c>
      <c r="B7" s="32" t="s">
        <v>597</v>
      </c>
      <c r="C7" s="33">
        <v>5048.7678020000003</v>
      </c>
      <c r="D7" s="33">
        <v>4548.1472889999995</v>
      </c>
      <c r="E7" s="33">
        <v>4128.405143</v>
      </c>
      <c r="F7" s="33">
        <v>4018.9198590000001</v>
      </c>
      <c r="G7" s="33">
        <v>4243.6782139999996</v>
      </c>
      <c r="H7" s="33">
        <v>5064.320127</v>
      </c>
      <c r="I7" s="33">
        <v>6184.4621829999996</v>
      </c>
      <c r="J7" s="33">
        <v>6840.0706700000001</v>
      </c>
      <c r="K7" s="33">
        <v>6681.349228</v>
      </c>
      <c r="L7" s="33">
        <v>5692.3236900000002</v>
      </c>
      <c r="M7" s="33">
        <f>5786446290/1000000</f>
        <v>5786.4462899999999</v>
      </c>
      <c r="N7" s="34">
        <v>6187.3217500000001</v>
      </c>
      <c r="O7" s="35">
        <f>[1]Compare!G5/1000000</f>
        <v>6959.480724</v>
      </c>
      <c r="P7" s="35">
        <v>7754</v>
      </c>
      <c r="Q7" s="35">
        <v>8441.2603830000007</v>
      </c>
      <c r="R7" s="34">
        <v>9435.7255569999998</v>
      </c>
      <c r="S7" s="34">
        <v>9981.1136640000004</v>
      </c>
      <c r="T7" s="34">
        <v>10989.698772</v>
      </c>
      <c r="U7" s="37">
        <v>10875.295549</v>
      </c>
      <c r="V7" s="37">
        <v>11302.479931</v>
      </c>
      <c r="W7" s="38">
        <v>13674.538843</v>
      </c>
      <c r="X7" s="38">
        <v>17604.312017</v>
      </c>
      <c r="Y7" s="36">
        <f t="shared" si="0"/>
        <v>0.28737884466295194</v>
      </c>
    </row>
    <row r="8" spans="1:25" x14ac:dyDescent="0.25">
      <c r="A8" s="32" t="s">
        <v>600</v>
      </c>
      <c r="B8" s="32" t="s">
        <v>597</v>
      </c>
      <c r="C8" s="33">
        <v>7240.0022639999997</v>
      </c>
      <c r="D8" s="33">
        <v>7776.7976310000004</v>
      </c>
      <c r="E8" s="33">
        <v>7893.2793799999999</v>
      </c>
      <c r="F8" s="33">
        <v>7890.6975640000001</v>
      </c>
      <c r="G8" s="33">
        <v>8312.9479790000005</v>
      </c>
      <c r="H8" s="33">
        <v>9081.3616320000001</v>
      </c>
      <c r="I8" s="33">
        <v>10401.187045999999</v>
      </c>
      <c r="J8" s="33">
        <v>11989.643163999999</v>
      </c>
      <c r="K8" s="33">
        <v>12542.634144</v>
      </c>
      <c r="L8" s="33">
        <v>11970.975627</v>
      </c>
      <c r="M8" s="33">
        <f>10973633298/1000000</f>
        <v>10973.633298000001</v>
      </c>
      <c r="N8" s="34">
        <v>11478.434507</v>
      </c>
      <c r="O8" s="35">
        <f>[1]Compare!G8/1000000</f>
        <v>12865.405456</v>
      </c>
      <c r="P8" s="35">
        <v>12154</v>
      </c>
      <c r="Q8" s="35">
        <v>11611.943166999999</v>
      </c>
      <c r="R8" s="37">
        <v>11682.791972999999</v>
      </c>
      <c r="S8" s="37">
        <v>12246.467864</v>
      </c>
      <c r="T8" s="37">
        <v>13846.688679999999</v>
      </c>
      <c r="U8" s="34">
        <v>8258.4093049999992</v>
      </c>
      <c r="V8" s="37">
        <v>7988.0842409999996</v>
      </c>
      <c r="W8" s="37">
        <v>8704.5772940000006</v>
      </c>
      <c r="X8" s="37">
        <v>9058.3448840000001</v>
      </c>
      <c r="Y8" s="36">
        <f t="shared" si="0"/>
        <v>4.0641558808817591E-2</v>
      </c>
    </row>
    <row r="9" spans="1:25" x14ac:dyDescent="0.25">
      <c r="A9" s="32" t="s">
        <v>601</v>
      </c>
      <c r="B9" s="32"/>
      <c r="C9" s="33">
        <v>375898</v>
      </c>
      <c r="D9" s="33">
        <v>389084</v>
      </c>
      <c r="E9" s="33">
        <v>399999</v>
      </c>
      <c r="F9" s="33">
        <v>388707</v>
      </c>
      <c r="G9" s="33">
        <v>401392</v>
      </c>
      <c r="H9" s="33">
        <v>415872</v>
      </c>
      <c r="I9" s="33">
        <v>443228</v>
      </c>
      <c r="J9" s="33">
        <v>474029</v>
      </c>
      <c r="K9" s="33">
        <v>458769</v>
      </c>
      <c r="L9" s="33">
        <v>440206</v>
      </c>
      <c r="M9" s="39">
        <v>446952</v>
      </c>
      <c r="N9" s="34">
        <v>444093</v>
      </c>
      <c r="O9" s="40">
        <f>[1]Compare!G12</f>
        <v>437115</v>
      </c>
      <c r="P9" s="34">
        <v>430181</v>
      </c>
      <c r="Q9" s="34">
        <v>434086</v>
      </c>
      <c r="R9" s="34">
        <v>447039</v>
      </c>
      <c r="S9" s="34">
        <v>461882</v>
      </c>
      <c r="T9" s="34">
        <v>477342</v>
      </c>
      <c r="U9" s="34">
        <v>215343</v>
      </c>
      <c r="V9" s="34">
        <v>203439</v>
      </c>
      <c r="W9" s="34">
        <v>204110</v>
      </c>
      <c r="X9" s="34">
        <v>200102</v>
      </c>
      <c r="Y9" s="36">
        <f t="shared" si="0"/>
        <v>-1.9636470530596251E-2</v>
      </c>
    </row>
    <row r="10" spans="1:25" x14ac:dyDescent="0.25">
      <c r="A10" s="32" t="s">
        <v>602</v>
      </c>
      <c r="B10" s="32"/>
      <c r="C10" s="41">
        <f>C9/C4</f>
        <v>0.40456420594031273</v>
      </c>
      <c r="D10" s="41">
        <f t="shared" ref="D10:X10" si="1">D9/D4</f>
        <v>0.41525990832101517</v>
      </c>
      <c r="E10" s="41">
        <f t="shared" si="1"/>
        <v>0.42135229142482739</v>
      </c>
      <c r="F10" s="41">
        <f t="shared" si="1"/>
        <v>0.40293587453754431</v>
      </c>
      <c r="G10" s="41">
        <f t="shared" si="1"/>
        <v>0.40630257289602134</v>
      </c>
      <c r="H10" s="41">
        <f t="shared" si="1"/>
        <v>0.40844885058938846</v>
      </c>
      <c r="I10" s="41">
        <f t="shared" si="1"/>
        <v>0.41529835502767853</v>
      </c>
      <c r="J10" s="41">
        <f t="shared" si="1"/>
        <v>0.40098514500139998</v>
      </c>
      <c r="K10" s="41">
        <f t="shared" si="1"/>
        <v>0.40106953274165458</v>
      </c>
      <c r="L10" s="41">
        <f t="shared" si="1"/>
        <v>0.39474835807725556</v>
      </c>
      <c r="M10" s="41">
        <f t="shared" si="1"/>
        <v>0.3997041692638304</v>
      </c>
      <c r="N10" s="41">
        <f t="shared" si="1"/>
        <v>0.388716794213184</v>
      </c>
      <c r="O10" s="41">
        <f t="shared" si="1"/>
        <v>0.37695683556846432</v>
      </c>
      <c r="P10" s="41">
        <f t="shared" si="1"/>
        <v>0.36320338937258106</v>
      </c>
      <c r="Q10" s="41">
        <f t="shared" si="1"/>
        <v>0.35897927842920618</v>
      </c>
      <c r="R10" s="41">
        <f t="shared" si="1"/>
        <v>0.35668840121790085</v>
      </c>
      <c r="S10" s="41">
        <f t="shared" si="1"/>
        <v>0.36289652842433601</v>
      </c>
      <c r="T10" s="41">
        <f t="shared" si="1"/>
        <v>0.36466714541093065</v>
      </c>
      <c r="U10" s="41">
        <f t="shared" si="1"/>
        <v>0.16014501645378995</v>
      </c>
      <c r="V10" s="41">
        <f t="shared" si="1"/>
        <v>0.14713372064850821</v>
      </c>
      <c r="W10" s="36">
        <f t="shared" si="1"/>
        <v>0.13656642918698447</v>
      </c>
      <c r="X10" s="36">
        <f t="shared" si="1"/>
        <v>0.13468025705432116</v>
      </c>
      <c r="Y10" s="36">
        <f t="shared" si="0"/>
        <v>-1.3811389401423124E-2</v>
      </c>
    </row>
    <row r="11" spans="1:25" x14ac:dyDescent="0.25">
      <c r="A11" s="32" t="s">
        <v>603</v>
      </c>
      <c r="B11" s="32"/>
      <c r="C11" s="41">
        <f>C8/C5</f>
        <v>0.18119059000193</v>
      </c>
      <c r="D11" s="41">
        <f>D8/D5</f>
        <v>0.19569715900241633</v>
      </c>
      <c r="E11" s="41">
        <f t="shared" ref="E11:Q11" si="2">E8/E5</f>
        <v>0.20076546933790645</v>
      </c>
      <c r="F11" s="41">
        <f t="shared" si="2"/>
        <v>0.19273688286185278</v>
      </c>
      <c r="G11" s="41">
        <f t="shared" si="2"/>
        <v>0.1885692290176853</v>
      </c>
      <c r="H11" s="41">
        <f t="shared" si="2"/>
        <v>0.18352662265743119</v>
      </c>
      <c r="I11" s="41">
        <f t="shared" si="2"/>
        <v>0.18328625918361238</v>
      </c>
      <c r="J11" s="41">
        <f t="shared" si="2"/>
        <v>0.18943321769734792</v>
      </c>
      <c r="K11" s="41">
        <f t="shared" si="2"/>
        <v>0.20004587260779644</v>
      </c>
      <c r="L11" s="41">
        <f t="shared" si="2"/>
        <v>0.20783653040478314</v>
      </c>
      <c r="M11" s="41">
        <f t="shared" si="2"/>
        <v>0.18857098726816895</v>
      </c>
      <c r="N11" s="41">
        <f t="shared" si="2"/>
        <v>0.18891265699766682</v>
      </c>
      <c r="O11" s="41">
        <f t="shared" si="2"/>
        <v>0.19764235380007833</v>
      </c>
      <c r="P11" s="41">
        <f t="shared" si="2"/>
        <v>0.17429337616336599</v>
      </c>
      <c r="Q11" s="41">
        <f t="shared" si="2"/>
        <v>0.15952876101158947</v>
      </c>
      <c r="R11" s="41">
        <f>R8/R5</f>
        <v>0.14864829673717281</v>
      </c>
      <c r="S11" s="41">
        <f>S8/S5</f>
        <v>0.14886274044064818</v>
      </c>
      <c r="T11" s="41">
        <f t="shared" ref="T11:X11" si="3">T8/T5</f>
        <v>0.15699529193635284</v>
      </c>
      <c r="U11" s="41">
        <f t="shared" si="3"/>
        <v>8.6576399703329809E-2</v>
      </c>
      <c r="V11" s="41">
        <f t="shared" si="3"/>
        <v>8.0228763627256172E-2</v>
      </c>
      <c r="W11" s="36">
        <f t="shared" si="3"/>
        <v>7.7416122912147445E-2</v>
      </c>
      <c r="X11" s="36">
        <f t="shared" si="3"/>
        <v>7.1353805742157481E-2</v>
      </c>
      <c r="Y11" s="36">
        <f t="shared" si="0"/>
        <v>-7.8308199144376367E-2</v>
      </c>
    </row>
    <row r="12" spans="1:25" ht="15.75" thickBot="1" x14ac:dyDescent="0.3">
      <c r="A12" s="42" t="s">
        <v>604</v>
      </c>
      <c r="B12" s="42"/>
      <c r="C12" s="43">
        <f>C5*1000000/C4</f>
        <v>43005.153632971451</v>
      </c>
      <c r="D12" s="43">
        <f t="shared" ref="D12:V12" si="4">D5*1000000/D4</f>
        <v>42412.405856141908</v>
      </c>
      <c r="E12" s="43">
        <f t="shared" si="4"/>
        <v>41414.737295669962</v>
      </c>
      <c r="F12" s="43">
        <f t="shared" si="4"/>
        <v>42438.902193146583</v>
      </c>
      <c r="G12" s="43">
        <f t="shared" si="4"/>
        <v>44623.65069530344</v>
      </c>
      <c r="H12" s="43">
        <f t="shared" si="4"/>
        <v>48599.286675951262</v>
      </c>
      <c r="I12" s="43">
        <f t="shared" si="4"/>
        <v>53172.3704251667</v>
      </c>
      <c r="J12" s="43">
        <f t="shared" si="4"/>
        <v>53539.399264567175</v>
      </c>
      <c r="K12" s="43">
        <f t="shared" si="4"/>
        <v>54813.150807263803</v>
      </c>
      <c r="L12" s="43">
        <f t="shared" si="4"/>
        <v>51650.203555377004</v>
      </c>
      <c r="M12" s="43">
        <f t="shared" si="4"/>
        <v>52041.926138004863</v>
      </c>
      <c r="N12" s="43">
        <f t="shared" si="4"/>
        <v>53183.997950911151</v>
      </c>
      <c r="O12" s="43">
        <f t="shared" si="4"/>
        <v>56135.72982065197</v>
      </c>
      <c r="P12" s="43">
        <f t="shared" si="4"/>
        <v>58875.826573275423</v>
      </c>
      <c r="Q12" s="43">
        <f t="shared" si="4"/>
        <v>60194.874074509004</v>
      </c>
      <c r="R12" s="43">
        <f t="shared" si="4"/>
        <v>62709.05852131646</v>
      </c>
      <c r="S12" s="43">
        <f t="shared" si="4"/>
        <v>64636.31866526814</v>
      </c>
      <c r="T12" s="43">
        <f t="shared" si="4"/>
        <v>67379.26794527036</v>
      </c>
      <c r="U12" s="43">
        <f t="shared" si="4"/>
        <v>70938.099875434578</v>
      </c>
      <c r="V12" s="43">
        <f t="shared" si="4"/>
        <v>72009.623733167668</v>
      </c>
      <c r="W12" s="44">
        <f>W5*1000000/W4</f>
        <v>75230.844984289943</v>
      </c>
      <c r="X12" s="44">
        <f>X5*1000000/X4</f>
        <v>85444.520584806654</v>
      </c>
      <c r="Y12" s="45">
        <f t="shared" si="0"/>
        <v>0.13576446738900216</v>
      </c>
    </row>
    <row r="13" spans="1:25" ht="15.75" thickTop="1" x14ac:dyDescent="0.25">
      <c r="A13" s="32"/>
      <c r="B13" s="32"/>
      <c r="C13" s="32"/>
      <c r="D13" s="32"/>
      <c r="E13" s="32"/>
      <c r="F13" s="32"/>
      <c r="G13" s="32"/>
      <c r="H13" s="32"/>
      <c r="I13" s="32"/>
      <c r="J13" s="32"/>
      <c r="K13" s="32"/>
      <c r="L13" s="32"/>
      <c r="M13" s="32"/>
      <c r="N13" s="46"/>
      <c r="O13" s="46"/>
      <c r="P13" s="46"/>
      <c r="Q13" s="46"/>
      <c r="R13" s="46"/>
      <c r="S13" s="46"/>
      <c r="T13" s="46"/>
      <c r="U13" s="47"/>
      <c r="V13" s="47"/>
      <c r="W13" s="47"/>
      <c r="X13" s="47"/>
      <c r="Y13" s="32"/>
    </row>
    <row r="14" spans="1:25" x14ac:dyDescent="0.25">
      <c r="A14" s="32"/>
      <c r="B14" s="32"/>
      <c r="C14" s="32"/>
      <c r="D14" s="32"/>
      <c r="E14" s="32"/>
      <c r="F14" s="32"/>
      <c r="G14" s="32"/>
      <c r="H14" s="32"/>
      <c r="I14" s="32"/>
      <c r="J14" s="32"/>
      <c r="K14" s="32"/>
      <c r="L14" s="32"/>
      <c r="M14" s="32"/>
      <c r="N14" s="46"/>
      <c r="O14" s="46"/>
      <c r="P14" s="46"/>
      <c r="Q14" s="46"/>
      <c r="R14" s="46"/>
      <c r="S14" s="46"/>
      <c r="T14" s="46"/>
      <c r="U14" s="46"/>
      <c r="V14" s="46"/>
      <c r="W14" s="46"/>
      <c r="X14" s="46"/>
      <c r="Y14" s="32"/>
    </row>
    <row r="15" spans="1:25" x14ac:dyDescent="0.25">
      <c r="A15" s="32"/>
      <c r="B15" s="32"/>
      <c r="C15" s="32"/>
      <c r="D15" s="32"/>
      <c r="E15" s="32"/>
      <c r="F15" s="32"/>
      <c r="G15" s="32"/>
      <c r="H15" s="32"/>
      <c r="I15" s="32"/>
      <c r="J15" s="32"/>
      <c r="K15" s="32"/>
      <c r="L15" s="32"/>
      <c r="M15" s="32"/>
      <c r="N15" s="46"/>
      <c r="O15" s="46"/>
      <c r="P15" s="46"/>
      <c r="Q15" s="46"/>
      <c r="R15" s="46"/>
      <c r="S15" s="46"/>
      <c r="T15" s="46"/>
      <c r="U15" s="46"/>
      <c r="V15" s="46"/>
      <c r="W15" s="46"/>
      <c r="X15" s="46"/>
      <c r="Y15" s="32"/>
    </row>
    <row r="16" spans="1:25" ht="19.5" thickBot="1" x14ac:dyDescent="0.35">
      <c r="A16" s="61" t="s">
        <v>605</v>
      </c>
      <c r="B16" s="61"/>
      <c r="C16" s="61"/>
      <c r="D16" s="61"/>
      <c r="E16" s="61"/>
      <c r="F16" s="61"/>
      <c r="G16" s="61"/>
      <c r="H16" s="61"/>
      <c r="I16" s="61"/>
      <c r="J16" s="61"/>
      <c r="K16" s="61"/>
      <c r="L16" s="61"/>
      <c r="M16" s="61"/>
      <c r="N16" s="61"/>
      <c r="O16" s="61"/>
      <c r="P16" s="61"/>
      <c r="Q16" s="61"/>
      <c r="R16" s="61"/>
      <c r="S16" s="61"/>
      <c r="T16" s="61"/>
      <c r="U16" s="61"/>
      <c r="V16" s="61"/>
      <c r="W16" s="61"/>
      <c r="X16" s="61"/>
      <c r="Y16" s="61"/>
    </row>
    <row r="17" spans="1:25" ht="16.5" thickTop="1" thickBot="1" x14ac:dyDescent="0.3">
      <c r="A17" s="30"/>
      <c r="B17" s="30"/>
      <c r="C17" s="30">
        <v>2000</v>
      </c>
      <c r="D17" s="30">
        <v>2001</v>
      </c>
      <c r="E17" s="31">
        <v>2002</v>
      </c>
      <c r="F17" s="31">
        <v>2003</v>
      </c>
      <c r="G17" s="31">
        <v>2004</v>
      </c>
      <c r="H17" s="31">
        <v>2005</v>
      </c>
      <c r="I17" s="31">
        <v>2006</v>
      </c>
      <c r="J17" s="31">
        <v>2007</v>
      </c>
      <c r="K17" s="31">
        <v>2008</v>
      </c>
      <c r="L17" s="31">
        <v>2009</v>
      </c>
      <c r="M17" s="31">
        <v>2010</v>
      </c>
      <c r="N17" s="31">
        <v>2011</v>
      </c>
      <c r="O17" s="31">
        <v>2012</v>
      </c>
      <c r="P17" s="31">
        <v>2013</v>
      </c>
      <c r="Q17" s="31">
        <v>2014</v>
      </c>
      <c r="R17" s="31">
        <v>2015</v>
      </c>
      <c r="S17" s="31">
        <v>2016</v>
      </c>
      <c r="T17" s="31">
        <v>2017</v>
      </c>
      <c r="U17" s="31">
        <v>2018</v>
      </c>
      <c r="V17" s="31">
        <v>2019</v>
      </c>
      <c r="W17" s="31">
        <v>2020</v>
      </c>
      <c r="X17" s="31">
        <v>2021</v>
      </c>
      <c r="Y17" s="31" t="s">
        <v>594</v>
      </c>
    </row>
    <row r="18" spans="1:25" ht="15.75" thickTop="1" x14ac:dyDescent="0.25">
      <c r="A18" s="32" t="s">
        <v>606</v>
      </c>
      <c r="B18" s="32"/>
      <c r="C18" s="33">
        <v>40266.024539999999</v>
      </c>
      <c r="D18" s="33">
        <v>40500.723987999998</v>
      </c>
      <c r="E18" s="35">
        <v>39527.002862000001</v>
      </c>
      <c r="F18" s="35">
        <v>41532.067456999997</v>
      </c>
      <c r="G18" s="35">
        <v>44627.444284999998</v>
      </c>
      <c r="H18" s="35">
        <v>50113.556835000003</v>
      </c>
      <c r="I18" s="35">
        <v>57002.885633999998</v>
      </c>
      <c r="J18" s="35">
        <v>64508.656319000002</v>
      </c>
      <c r="K18" s="35">
        <v>63568.205034999999</v>
      </c>
      <c r="L18" s="35">
        <v>58413.777133000003</v>
      </c>
      <c r="M18" s="35">
        <v>58783.957317</v>
      </c>
      <c r="N18" s="35">
        <v>61475.295957000002</v>
      </c>
      <c r="O18" s="35">
        <v>66037.452422000002</v>
      </c>
      <c r="P18" s="35">
        <v>70666.409392000001</v>
      </c>
      <c r="Q18" s="35">
        <v>73789.877496000001</v>
      </c>
      <c r="R18" s="35">
        <v>79688.024850000002</v>
      </c>
      <c r="S18" s="35">
        <v>83404.252871000004</v>
      </c>
      <c r="T18" s="35">
        <v>89423.843307999996</v>
      </c>
      <c r="U18" s="35">
        <v>96513.713315999994</v>
      </c>
      <c r="V18" s="37">
        <v>100611.89637</v>
      </c>
      <c r="W18" s="37">
        <v>113988.039903</v>
      </c>
      <c r="X18" s="37">
        <v>127958.82874300001</v>
      </c>
      <c r="Y18" s="36">
        <f>X18/W18-1</f>
        <v>0.12256363783330859</v>
      </c>
    </row>
    <row r="19" spans="1:25" x14ac:dyDescent="0.25">
      <c r="A19" s="32" t="s">
        <v>607</v>
      </c>
      <c r="B19" s="32"/>
      <c r="C19" s="33">
        <v>29417.584704000001</v>
      </c>
      <c r="D19" s="33">
        <v>30303.956537999999</v>
      </c>
      <c r="E19" s="35">
        <v>30729.216454000001</v>
      </c>
      <c r="F19" s="35">
        <v>31679.725996000001</v>
      </c>
      <c r="G19" s="35">
        <v>33655.628358000002</v>
      </c>
      <c r="H19" s="35">
        <v>36051.601541999997</v>
      </c>
      <c r="I19" s="35">
        <v>39840.950985000003</v>
      </c>
      <c r="J19" s="35">
        <v>44207.401608</v>
      </c>
      <c r="K19" s="35">
        <v>45299.844705000003</v>
      </c>
      <c r="L19" s="35">
        <v>44115.804400000001</v>
      </c>
      <c r="M19" s="35">
        <v>44378.590038000002</v>
      </c>
      <c r="N19" s="35">
        <v>46321.696893</v>
      </c>
      <c r="O19" s="35">
        <v>48866.327724000002</v>
      </c>
      <c r="P19" s="35">
        <v>50987.737583000002</v>
      </c>
      <c r="Q19" s="35">
        <v>53597.072926000001</v>
      </c>
      <c r="R19" s="35">
        <v>57319.119265000001</v>
      </c>
      <c r="S19" s="35">
        <v>59831.600854999997</v>
      </c>
      <c r="T19" s="35">
        <v>63389.941341999998</v>
      </c>
      <c r="U19" s="35">
        <v>67894.347404999993</v>
      </c>
      <c r="V19" s="37">
        <v>70673.807312999998</v>
      </c>
      <c r="W19" s="37">
        <v>78663.190547000006</v>
      </c>
      <c r="X19" s="37">
        <v>85443.601926000003</v>
      </c>
      <c r="Y19" s="36">
        <f t="shared" ref="Y19:Y26" si="5">X19/W19-1</f>
        <v>8.6195478874567355E-2</v>
      </c>
    </row>
    <row r="20" spans="1:25" x14ac:dyDescent="0.25">
      <c r="A20" s="32" t="s">
        <v>608</v>
      </c>
      <c r="B20" s="32"/>
      <c r="C20" s="33">
        <v>1088.8855779999999</v>
      </c>
      <c r="D20" s="33">
        <v>1080.9236599999999</v>
      </c>
      <c r="E20" s="35">
        <v>866.83936800000004</v>
      </c>
      <c r="F20" s="35">
        <v>749.45778199999995</v>
      </c>
      <c r="G20" s="35">
        <v>706.24679800000001</v>
      </c>
      <c r="H20" s="35">
        <v>857.66323399999999</v>
      </c>
      <c r="I20" s="35">
        <v>1261.6668360000001</v>
      </c>
      <c r="J20" s="35">
        <v>1624.560254</v>
      </c>
      <c r="K20" s="35">
        <v>1618.2246299999999</v>
      </c>
      <c r="L20" s="35">
        <v>1146.726938</v>
      </c>
      <c r="M20" s="35">
        <v>856.12633700000004</v>
      </c>
      <c r="N20" s="35">
        <v>765.74768500000005</v>
      </c>
      <c r="O20" s="35">
        <v>696.32322599999998</v>
      </c>
      <c r="P20" s="35">
        <v>669.41477099999997</v>
      </c>
      <c r="Q20" s="35">
        <v>653.35778800000003</v>
      </c>
      <c r="R20" s="35">
        <v>670.358521</v>
      </c>
      <c r="S20" s="35">
        <v>706.61884599999996</v>
      </c>
      <c r="T20" s="35">
        <v>752.19766600000003</v>
      </c>
      <c r="U20" s="35">
        <v>849.13018499999998</v>
      </c>
      <c r="V20" s="37">
        <v>1060.2997419999999</v>
      </c>
      <c r="W20" s="37">
        <v>1086.1328530000001</v>
      </c>
      <c r="X20" s="37">
        <v>952.25289699999996</v>
      </c>
      <c r="Y20" s="36">
        <f t="shared" si="5"/>
        <v>-0.1232629651429944</v>
      </c>
    </row>
    <row r="21" spans="1:25" x14ac:dyDescent="0.25">
      <c r="A21" s="32" t="s">
        <v>609</v>
      </c>
      <c r="B21" s="32"/>
      <c r="C21" s="33">
        <v>649.30868999999996</v>
      </c>
      <c r="D21" s="33">
        <v>517.93636200000003</v>
      </c>
      <c r="E21" s="35">
        <v>461.50590299999999</v>
      </c>
      <c r="F21" s="35">
        <v>511.35779400000001</v>
      </c>
      <c r="G21" s="35">
        <v>566.61750600000005</v>
      </c>
      <c r="H21" s="35">
        <v>734.75681799999995</v>
      </c>
      <c r="I21" s="35">
        <v>856.09566600000005</v>
      </c>
      <c r="J21" s="35">
        <v>1074.3312269999999</v>
      </c>
      <c r="K21" s="35">
        <v>1063.3253219999999</v>
      </c>
      <c r="L21" s="35">
        <v>822.26252799999997</v>
      </c>
      <c r="M21" s="35">
        <v>749.59145100000001</v>
      </c>
      <c r="N21" s="35">
        <v>825.10389799999996</v>
      </c>
      <c r="O21" s="35">
        <v>998.68841499999996</v>
      </c>
      <c r="P21" s="35">
        <v>1034.5877680000001</v>
      </c>
      <c r="Q21" s="35">
        <v>1087.109011</v>
      </c>
      <c r="R21" s="35">
        <v>1211.945467</v>
      </c>
      <c r="S21" s="35">
        <v>1291.912826</v>
      </c>
      <c r="T21" s="35">
        <v>1408.9285259999999</v>
      </c>
      <c r="U21" s="35">
        <v>1501.87453</v>
      </c>
      <c r="V21" s="37">
        <v>1691.9554430000001</v>
      </c>
      <c r="W21" s="37">
        <v>1889.7081439999999</v>
      </c>
      <c r="X21" s="37">
        <v>1973.266977</v>
      </c>
      <c r="Y21" s="36">
        <f t="shared" si="5"/>
        <v>4.4217850923332858E-2</v>
      </c>
    </row>
    <row r="22" spans="1:25" x14ac:dyDescent="0.25">
      <c r="A22" s="32" t="s">
        <v>610</v>
      </c>
      <c r="B22" s="32"/>
      <c r="C22" s="33">
        <v>948.887202</v>
      </c>
      <c r="D22" s="33">
        <v>1032.0033040000001</v>
      </c>
      <c r="E22" s="35">
        <v>962.18957799999998</v>
      </c>
      <c r="F22" s="35">
        <v>983.38169600000003</v>
      </c>
      <c r="G22" s="35">
        <v>1053.5961629999999</v>
      </c>
      <c r="H22" s="35">
        <v>1220.1238470000001</v>
      </c>
      <c r="I22" s="35">
        <v>1410.346225</v>
      </c>
      <c r="J22" s="35">
        <v>1475.1632079999999</v>
      </c>
      <c r="K22" s="35">
        <v>1349.1338109999999</v>
      </c>
      <c r="L22" s="35">
        <v>1187.32331</v>
      </c>
      <c r="M22" s="35">
        <v>1237.9218289999999</v>
      </c>
      <c r="N22" s="35">
        <v>1317.085871</v>
      </c>
      <c r="O22" s="35">
        <v>1455.627295</v>
      </c>
      <c r="P22" s="35">
        <v>1493.71892</v>
      </c>
      <c r="Q22" s="35">
        <v>1570.6945519999999</v>
      </c>
      <c r="R22" s="35">
        <v>1667.0030770000001</v>
      </c>
      <c r="S22" s="35">
        <v>1696.2801710000001</v>
      </c>
      <c r="T22" s="35">
        <v>1782.4494790000001</v>
      </c>
      <c r="U22" s="35">
        <v>1830.063834</v>
      </c>
      <c r="V22" s="37">
        <v>1806.7513449999999</v>
      </c>
      <c r="W22" s="37">
        <v>2023.351148</v>
      </c>
      <c r="X22" s="37">
        <v>2431.9661809999998</v>
      </c>
      <c r="Y22" s="36">
        <f t="shared" si="5"/>
        <v>0.20194963855082637</v>
      </c>
    </row>
    <row r="23" spans="1:25" x14ac:dyDescent="0.25">
      <c r="A23" s="32" t="s">
        <v>611</v>
      </c>
      <c r="B23" s="32"/>
      <c r="C23" s="33">
        <v>2934.5970029999999</v>
      </c>
      <c r="D23" s="33">
        <v>1822.639396</v>
      </c>
      <c r="E23" s="35">
        <v>1332.084738</v>
      </c>
      <c r="F23" s="35">
        <v>1470.2130790000001</v>
      </c>
      <c r="G23" s="35">
        <v>2144.4240679999998</v>
      </c>
      <c r="H23" s="35">
        <v>3351.2211269999998</v>
      </c>
      <c r="I23" s="35">
        <v>4528.9569730000003</v>
      </c>
      <c r="J23" s="35">
        <v>5439.482747</v>
      </c>
      <c r="K23" s="35">
        <v>4192.1948609999999</v>
      </c>
      <c r="L23" s="35">
        <v>2425.5513729999998</v>
      </c>
      <c r="M23" s="35">
        <v>2113.6093259999998</v>
      </c>
      <c r="N23" s="35">
        <v>2387.2726480000001</v>
      </c>
      <c r="O23" s="35">
        <v>3043.489646</v>
      </c>
      <c r="P23" s="35">
        <v>4465.7698129999999</v>
      </c>
      <c r="Q23" s="35">
        <v>3911.054607</v>
      </c>
      <c r="R23" s="35">
        <v>4438.7836450000004</v>
      </c>
      <c r="S23" s="35">
        <v>4557.4873779999998</v>
      </c>
      <c r="T23" s="35">
        <v>5941.85095</v>
      </c>
      <c r="U23" s="35">
        <v>7252.7465140000004</v>
      </c>
      <c r="V23" s="37">
        <v>7363.8091459999996</v>
      </c>
      <c r="W23" s="37">
        <v>10405.703066</v>
      </c>
      <c r="X23" s="37">
        <v>14280.601822000001</v>
      </c>
      <c r="Y23" s="36">
        <f t="shared" si="5"/>
        <v>0.3723822149664251</v>
      </c>
    </row>
    <row r="24" spans="1:25" x14ac:dyDescent="0.25">
      <c r="A24" s="32" t="s">
        <v>612</v>
      </c>
      <c r="B24" s="32"/>
      <c r="C24" s="33">
        <v>1853.8409549999999</v>
      </c>
      <c r="D24" s="33">
        <v>2186.0970889999999</v>
      </c>
      <c r="E24" s="35">
        <v>2084.1859890000001</v>
      </c>
      <c r="F24" s="35">
        <v>2174.6111759999999</v>
      </c>
      <c r="G24" s="35">
        <v>2630.9578459999998</v>
      </c>
      <c r="H24" s="35">
        <v>3579.231781</v>
      </c>
      <c r="I24" s="35">
        <v>4798.2729929999996</v>
      </c>
      <c r="J24" s="35">
        <v>5064.5611310000004</v>
      </c>
      <c r="K24" s="35">
        <v>4187.9402499999997</v>
      </c>
      <c r="L24" s="35">
        <v>3291.467983</v>
      </c>
      <c r="M24" s="35">
        <v>3511.6760380000001</v>
      </c>
      <c r="N24" s="35">
        <v>3927.2438940000002</v>
      </c>
      <c r="O24" s="35">
        <v>4877.2702300000001</v>
      </c>
      <c r="P24" s="35">
        <v>5794.2840219999998</v>
      </c>
      <c r="Q24" s="35">
        <v>6130.7316860000001</v>
      </c>
      <c r="R24" s="35">
        <v>7109.9520970000003</v>
      </c>
      <c r="S24" s="35">
        <v>7558.2339449999999</v>
      </c>
      <c r="T24" s="35">
        <v>8111.2430679999998</v>
      </c>
      <c r="U24" s="35">
        <v>8324.3519359999991</v>
      </c>
      <c r="V24" s="37">
        <v>9181.4270749999996</v>
      </c>
      <c r="W24" s="37">
        <v>9445.0650129999995</v>
      </c>
      <c r="X24" s="37">
        <v>12122.120109</v>
      </c>
      <c r="Y24" s="36">
        <f t="shared" si="5"/>
        <v>0.28343426882878564</v>
      </c>
    </row>
    <row r="25" spans="1:25" x14ac:dyDescent="0.25">
      <c r="A25" s="32" t="s">
        <v>613</v>
      </c>
      <c r="B25" s="32"/>
      <c r="C25" s="33">
        <v>2795.393885</v>
      </c>
      <c r="D25" s="33">
        <v>2789.8147469999999</v>
      </c>
      <c r="E25" s="35">
        <v>2914.0451329999996</v>
      </c>
      <c r="F25" s="35">
        <v>3054.963792</v>
      </c>
      <c r="G25" s="35">
        <v>3284.5052610000002</v>
      </c>
      <c r="H25" s="35">
        <v>3539.5190079999998</v>
      </c>
      <c r="I25" s="35">
        <v>3865.4141589999999</v>
      </c>
      <c r="J25" s="35">
        <v>4296.1972839999999</v>
      </c>
      <c r="K25" s="35">
        <v>4507.5619839999999</v>
      </c>
      <c r="L25" s="35">
        <v>4543.8850069999999</v>
      </c>
      <c r="M25" s="40">
        <v>5013.7268409999997</v>
      </c>
      <c r="N25" s="40">
        <v>5353.1951150000004</v>
      </c>
      <c r="O25" s="40">
        <v>5642.6281259999996</v>
      </c>
      <c r="P25" s="40">
        <v>5873.1498009999996</v>
      </c>
      <c r="Q25" s="40">
        <v>6193.0803960000003</v>
      </c>
      <c r="R25" s="40">
        <v>6556.6744819999994</v>
      </c>
      <c r="S25" s="40">
        <v>6743.4134720000002</v>
      </c>
      <c r="T25" s="40">
        <v>7123.5543479999997</v>
      </c>
      <c r="U25" s="40">
        <v>7657.9153839999999</v>
      </c>
      <c r="V25" s="37">
        <v>7514.8838079999996</v>
      </c>
      <c r="W25" s="37">
        <v>8444.078927999999</v>
      </c>
      <c r="X25" s="37">
        <v>9234.4736560000001</v>
      </c>
      <c r="Y25" s="36">
        <f t="shared" si="5"/>
        <v>9.3603427293781571E-2</v>
      </c>
    </row>
    <row r="26" spans="1:25" x14ac:dyDescent="0.25">
      <c r="A26" s="32" t="s">
        <v>614</v>
      </c>
      <c r="B26" s="32"/>
      <c r="C26" s="33">
        <v>503.07720799999998</v>
      </c>
      <c r="D26" s="33">
        <v>528.015625</v>
      </c>
      <c r="E26" s="35">
        <v>545.17890599999998</v>
      </c>
      <c r="F26" s="35">
        <v>582.05725199999995</v>
      </c>
      <c r="G26" s="35">
        <v>657.40127700000005</v>
      </c>
      <c r="H26" s="35">
        <v>773.21898799999997</v>
      </c>
      <c r="I26" s="35">
        <v>927.65003300000001</v>
      </c>
      <c r="J26" s="35">
        <v>1088.8067860000001</v>
      </c>
      <c r="K26" s="35">
        <v>1107.1128080000001</v>
      </c>
      <c r="L26" s="35">
        <v>1135.623061</v>
      </c>
      <c r="M26" s="40">
        <v>1243.9703529999999</v>
      </c>
      <c r="N26" s="40">
        <v>1333.1906039999999</v>
      </c>
      <c r="O26" s="40">
        <v>1482.210609</v>
      </c>
      <c r="P26" s="40">
        <v>1634.8584330000001</v>
      </c>
      <c r="Q26" s="40">
        <v>1794.487689</v>
      </c>
      <c r="R26" s="40">
        <v>1936.9652149999999</v>
      </c>
      <c r="S26" s="40">
        <v>2034.3408449999999</v>
      </c>
      <c r="T26" s="40">
        <v>2198.023463</v>
      </c>
      <c r="U26" s="40">
        <v>2432.892781</v>
      </c>
      <c r="V26" s="37">
        <v>2477.6336620000002</v>
      </c>
      <c r="W26" s="37">
        <v>2829.743864</v>
      </c>
      <c r="X26" s="37">
        <v>3114.4354640000001</v>
      </c>
      <c r="Y26" s="36">
        <f t="shared" si="5"/>
        <v>0.10060684418185217</v>
      </c>
    </row>
    <row r="27" spans="1:25" ht="15.75" thickBot="1" x14ac:dyDescent="0.3">
      <c r="A27" s="42" t="s">
        <v>615</v>
      </c>
      <c r="B27" s="42"/>
      <c r="C27" s="48">
        <f>C18-SUM(C19:C26)</f>
        <v>74.449314999990747</v>
      </c>
      <c r="D27" s="48">
        <f t="shared" ref="D27:X27" si="6">D18-SUM(D19:D26)</f>
        <v>239.33726700000261</v>
      </c>
      <c r="E27" s="48">
        <f t="shared" si="6"/>
        <v>-368.24320699999953</v>
      </c>
      <c r="F27" s="48">
        <f t="shared" si="6"/>
        <v>326.29888999999821</v>
      </c>
      <c r="G27" s="48">
        <f t="shared" si="6"/>
        <v>-71.932992000001832</v>
      </c>
      <c r="H27" s="48">
        <f t="shared" si="6"/>
        <v>6.2204899999996996</v>
      </c>
      <c r="I27" s="48">
        <f t="shared" si="6"/>
        <v>-486.46823600000062</v>
      </c>
      <c r="J27" s="48">
        <f t="shared" si="6"/>
        <v>238.15207399999781</v>
      </c>
      <c r="K27" s="48">
        <f t="shared" si="6"/>
        <v>242.86666400000104</v>
      </c>
      <c r="L27" s="48">
        <f t="shared" si="6"/>
        <v>-254.8674669999964</v>
      </c>
      <c r="M27" s="48">
        <f t="shared" si="6"/>
        <v>-321.25489599999128</v>
      </c>
      <c r="N27" s="48">
        <f t="shared" si="6"/>
        <v>-755.24065100000735</v>
      </c>
      <c r="O27" s="48">
        <f t="shared" si="6"/>
        <v>-1025.1128489999974</v>
      </c>
      <c r="P27" s="48">
        <f t="shared" si="6"/>
        <v>-1287.1117189999932</v>
      </c>
      <c r="Q27" s="48">
        <f t="shared" si="6"/>
        <v>-1147.7111590000131</v>
      </c>
      <c r="R27" s="48">
        <f t="shared" si="6"/>
        <v>-1222.7769190000108</v>
      </c>
      <c r="S27" s="48">
        <f t="shared" si="6"/>
        <v>-1015.6354669999855</v>
      </c>
      <c r="T27" s="48">
        <f t="shared" si="6"/>
        <v>-1284.3455340000073</v>
      </c>
      <c r="U27" s="48">
        <f t="shared" si="6"/>
        <v>-1229.6092529999878</v>
      </c>
      <c r="V27" s="48">
        <f t="shared" si="6"/>
        <v>-1158.6711639999994</v>
      </c>
      <c r="W27" s="48">
        <f t="shared" si="6"/>
        <v>-798.93366000002425</v>
      </c>
      <c r="X27" s="48">
        <f t="shared" si="6"/>
        <v>-1593.8902889999881</v>
      </c>
      <c r="Y27" s="45">
        <f>(X27-W27)/ABS(W27)</f>
        <v>-0.99502207605064452</v>
      </c>
    </row>
    <row r="28" spans="1:25" ht="15.75" thickTop="1" x14ac:dyDescent="0.25">
      <c r="A28" s="32"/>
      <c r="B28" s="32"/>
      <c r="C28" s="32"/>
      <c r="D28" s="32"/>
      <c r="E28" s="32"/>
      <c r="F28" s="32"/>
      <c r="G28" s="32"/>
      <c r="H28" s="32"/>
      <c r="I28" s="32"/>
      <c r="J28" s="32"/>
      <c r="K28" s="32"/>
      <c r="L28" s="32"/>
      <c r="M28" s="49"/>
      <c r="N28" s="33"/>
      <c r="O28" s="33"/>
      <c r="P28" s="33"/>
      <c r="Q28" s="33"/>
      <c r="R28" s="33"/>
      <c r="S28" s="33"/>
      <c r="T28" s="33"/>
      <c r="U28" s="33"/>
      <c r="V28" s="33"/>
      <c r="W28" s="47"/>
      <c r="X28" s="47"/>
      <c r="Y28" s="32"/>
    </row>
    <row r="29" spans="1:25" x14ac:dyDescent="0.25">
      <c r="A29" s="32"/>
      <c r="B29" s="32"/>
      <c r="C29" s="33"/>
      <c r="D29" s="33"/>
      <c r="E29" s="33"/>
      <c r="F29" s="33"/>
      <c r="G29" s="33"/>
      <c r="H29" s="33"/>
      <c r="I29" s="33"/>
      <c r="J29" s="33"/>
      <c r="K29" s="33"/>
      <c r="L29" s="33"/>
      <c r="M29" s="33"/>
      <c r="N29" s="33"/>
      <c r="O29" s="33"/>
      <c r="P29" s="33"/>
      <c r="Q29" s="33"/>
      <c r="R29" s="33"/>
      <c r="S29" s="33"/>
      <c r="T29" s="33"/>
      <c r="U29" s="33"/>
      <c r="V29" s="33"/>
      <c r="W29" s="33"/>
      <c r="X29" s="33"/>
      <c r="Y29" s="32"/>
    </row>
    <row r="30" spans="1:25" x14ac:dyDescent="0.25">
      <c r="A30" s="32"/>
      <c r="B30" s="32"/>
      <c r="C30" s="32"/>
      <c r="D30" s="32"/>
      <c r="E30" s="32"/>
      <c r="F30" s="32"/>
      <c r="G30" s="32"/>
      <c r="H30" s="32"/>
      <c r="I30" s="32"/>
      <c r="J30" s="32"/>
      <c r="K30" s="32"/>
      <c r="L30" s="32"/>
      <c r="M30" s="32"/>
      <c r="N30" s="46"/>
      <c r="O30" s="46"/>
      <c r="P30" s="46"/>
      <c r="Q30" s="46"/>
      <c r="R30" s="46"/>
      <c r="S30" s="46"/>
      <c r="T30" s="46"/>
      <c r="U30" s="46"/>
      <c r="V30" s="46"/>
      <c r="W30" s="46"/>
      <c r="X30" s="46"/>
      <c r="Y30" s="32"/>
    </row>
    <row r="31" spans="1:25" ht="19.5" thickBot="1" x14ac:dyDescent="0.35">
      <c r="A31" s="61" t="s">
        <v>616</v>
      </c>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ht="16.5" thickTop="1" thickBot="1" x14ac:dyDescent="0.3">
      <c r="A32" s="30"/>
      <c r="B32" s="30"/>
      <c r="C32" s="30">
        <v>2000</v>
      </c>
      <c r="D32" s="30">
        <v>2001</v>
      </c>
      <c r="E32" s="30">
        <v>2002</v>
      </c>
      <c r="F32" s="30">
        <v>2003</v>
      </c>
      <c r="G32" s="30">
        <v>2004</v>
      </c>
      <c r="H32" s="30">
        <v>2005</v>
      </c>
      <c r="I32" s="30">
        <v>2006</v>
      </c>
      <c r="J32" s="30">
        <v>2007</v>
      </c>
      <c r="K32" s="30">
        <v>2008</v>
      </c>
      <c r="L32" s="30">
        <v>2009</v>
      </c>
      <c r="M32" s="30">
        <v>2010</v>
      </c>
      <c r="N32" s="30">
        <v>2011</v>
      </c>
      <c r="O32" s="30">
        <v>2012</v>
      </c>
      <c r="P32" s="30">
        <v>2013</v>
      </c>
      <c r="Q32" s="30">
        <v>2014</v>
      </c>
      <c r="R32" s="30">
        <v>2015</v>
      </c>
      <c r="S32" s="30">
        <v>2016</v>
      </c>
      <c r="T32" s="30">
        <v>2017</v>
      </c>
      <c r="U32" s="30">
        <v>2018</v>
      </c>
      <c r="V32" s="30">
        <v>2019</v>
      </c>
      <c r="W32" s="30">
        <v>2020</v>
      </c>
      <c r="X32" s="30">
        <v>2021</v>
      </c>
      <c r="Y32" s="30" t="s">
        <v>594</v>
      </c>
    </row>
    <row r="33" spans="1:25" ht="15.75" thickTop="1" x14ac:dyDescent="0.25">
      <c r="A33" s="32" t="s">
        <v>595</v>
      </c>
      <c r="B33" s="32"/>
      <c r="C33" s="33">
        <v>375898</v>
      </c>
      <c r="D33" s="33">
        <v>389084</v>
      </c>
      <c r="E33" s="35">
        <v>399999</v>
      </c>
      <c r="F33" s="35">
        <v>388707</v>
      </c>
      <c r="G33" s="35">
        <v>401392</v>
      </c>
      <c r="H33" s="35">
        <v>415872</v>
      </c>
      <c r="I33" s="35">
        <v>443228</v>
      </c>
      <c r="J33" s="35">
        <v>474057</v>
      </c>
      <c r="K33" s="35">
        <v>458787</v>
      </c>
      <c r="L33" s="35">
        <v>440222</v>
      </c>
      <c r="M33" s="35">
        <v>446970</v>
      </c>
      <c r="N33" s="35">
        <v>444107</v>
      </c>
      <c r="O33" s="35">
        <v>437117</v>
      </c>
      <c r="P33" s="34">
        <v>430119</v>
      </c>
      <c r="Q33" s="34">
        <v>434085</v>
      </c>
      <c r="R33" s="34">
        <v>447041</v>
      </c>
      <c r="S33" s="34">
        <v>461885</v>
      </c>
      <c r="T33" s="34">
        <v>477346</v>
      </c>
      <c r="U33" s="34">
        <v>215344</v>
      </c>
      <c r="V33" s="34">
        <v>203464</v>
      </c>
      <c r="W33" s="34">
        <v>204110</v>
      </c>
      <c r="X33" s="34">
        <v>200102</v>
      </c>
      <c r="Y33" s="36">
        <f>X33/W33-1</f>
        <v>-1.9636470530596251E-2</v>
      </c>
    </row>
    <row r="34" spans="1:25" x14ac:dyDescent="0.25">
      <c r="A34" s="32" t="s">
        <v>617</v>
      </c>
      <c r="B34" s="32"/>
      <c r="C34" s="33">
        <v>29188.350659</v>
      </c>
      <c r="D34" s="33">
        <v>29258.541183000001</v>
      </c>
      <c r="E34" s="35">
        <v>28649.166819999999</v>
      </c>
      <c r="F34" s="35">
        <v>28863.944141</v>
      </c>
      <c r="G34" s="35">
        <v>31388.262798</v>
      </c>
      <c r="H34" s="35">
        <v>35706.043366999998</v>
      </c>
      <c r="I34" s="35">
        <v>41588.282276999998</v>
      </c>
      <c r="J34" s="35">
        <v>46760.961726000001</v>
      </c>
      <c r="K34" s="35">
        <v>45304.237838000001</v>
      </c>
      <c r="L34" s="35">
        <v>40546.506454000002</v>
      </c>
      <c r="M34" s="35">
        <v>41260.150591999998</v>
      </c>
      <c r="N34" s="35">
        <v>42715.556832000002</v>
      </c>
      <c r="O34" s="35">
        <v>45522.602794999999</v>
      </c>
      <c r="P34" s="35">
        <v>48173.365545000001</v>
      </c>
      <c r="Q34" s="35">
        <v>49498.757425999996</v>
      </c>
      <c r="R34" s="35">
        <v>53736.145282999998</v>
      </c>
      <c r="S34" s="35">
        <v>56610.836969999997</v>
      </c>
      <c r="T34" s="35">
        <v>61218.810571000002</v>
      </c>
      <c r="U34" s="35">
        <v>40332.794050999997</v>
      </c>
      <c r="V34" s="35">
        <v>41531.795425999997</v>
      </c>
      <c r="W34" s="35">
        <v>45849.139867999998</v>
      </c>
      <c r="X34" s="35">
        <v>51040.195834999999</v>
      </c>
      <c r="Y34" s="36">
        <f t="shared" ref="Y34:Y42" si="7">X34/W34-1</f>
        <v>0.11322035662926466</v>
      </c>
    </row>
    <row r="35" spans="1:25" x14ac:dyDescent="0.25">
      <c r="A35" s="32" t="s">
        <v>618</v>
      </c>
      <c r="B35" s="32"/>
      <c r="C35" s="33">
        <v>269.76761900000002</v>
      </c>
      <c r="D35" s="33">
        <v>374.74237299999999</v>
      </c>
      <c r="E35" s="35">
        <v>414.39872600000001</v>
      </c>
      <c r="F35" s="35">
        <v>363.85611999999998</v>
      </c>
      <c r="G35" s="35">
        <v>415.485679</v>
      </c>
      <c r="H35" s="35">
        <v>454.249638</v>
      </c>
      <c r="I35" s="35">
        <v>485.12521700000002</v>
      </c>
      <c r="J35" s="35">
        <v>536.88232400000004</v>
      </c>
      <c r="K35" s="35">
        <v>562.41489300000001</v>
      </c>
      <c r="L35" s="35">
        <v>586.12035900000001</v>
      </c>
      <c r="M35" s="35">
        <v>603.82437900000002</v>
      </c>
      <c r="N35" s="35">
        <v>616.03858000000002</v>
      </c>
      <c r="O35" s="35">
        <v>624.33547499999997</v>
      </c>
      <c r="P35" s="35">
        <v>576.48795399999995</v>
      </c>
      <c r="Q35" s="35">
        <v>592.31623999999999</v>
      </c>
      <c r="R35" s="35">
        <v>612.096946</v>
      </c>
      <c r="S35" s="35">
        <v>656.661655</v>
      </c>
      <c r="T35" s="35">
        <v>734.46687199999997</v>
      </c>
      <c r="U35" s="35">
        <v>510.23881699999998</v>
      </c>
      <c r="V35" s="35">
        <v>467.49291699999998</v>
      </c>
      <c r="W35" s="35">
        <v>483.04416800000001</v>
      </c>
      <c r="X35" s="35">
        <v>459.81</v>
      </c>
      <c r="Y35" s="36">
        <f t="shared" si="7"/>
        <v>-4.8099469032405362E-2</v>
      </c>
    </row>
    <row r="36" spans="1:25" x14ac:dyDescent="0.25">
      <c r="A36" s="32" t="s">
        <v>619</v>
      </c>
      <c r="B36" s="32"/>
      <c r="C36" s="33">
        <v>1951.6665190000001</v>
      </c>
      <c r="D36" s="33">
        <v>2029.8441740000001</v>
      </c>
      <c r="E36" s="35">
        <v>2033.7954219999999</v>
      </c>
      <c r="F36" s="35">
        <v>2032.715322</v>
      </c>
      <c r="G36" s="35">
        <v>2281.2941209999999</v>
      </c>
      <c r="H36" s="35">
        <v>2476.269002</v>
      </c>
      <c r="I36" s="35">
        <v>2822.3094679999999</v>
      </c>
      <c r="J36" s="35">
        <v>3251.5763449999999</v>
      </c>
      <c r="K36" s="35">
        <v>3122.6790209999999</v>
      </c>
      <c r="L36" s="35">
        <v>2991.2737149999998</v>
      </c>
      <c r="M36" s="35">
        <v>2903.2032129999998</v>
      </c>
      <c r="N36" s="35">
        <v>2975.5342139999998</v>
      </c>
      <c r="O36" s="35">
        <v>3035.335051</v>
      </c>
      <c r="P36" s="35">
        <v>3210.4970499999999</v>
      </c>
      <c r="Q36" s="35">
        <v>3405.3215709999999</v>
      </c>
      <c r="R36" s="35">
        <v>3661.1316390000002</v>
      </c>
      <c r="S36" s="35">
        <v>3922.374855</v>
      </c>
      <c r="T36" s="35">
        <v>4268.5109910000001</v>
      </c>
      <c r="U36" s="35">
        <v>2233.8304210000001</v>
      </c>
      <c r="V36" s="35">
        <v>1578.9492560000001</v>
      </c>
      <c r="W36" s="35">
        <v>1600.805065</v>
      </c>
      <c r="X36" s="35">
        <v>1606.282845</v>
      </c>
      <c r="Y36" s="36">
        <f t="shared" si="7"/>
        <v>3.4218907222161032E-3</v>
      </c>
    </row>
    <row r="37" spans="1:25" x14ac:dyDescent="0.25">
      <c r="A37" s="32" t="s">
        <v>454</v>
      </c>
      <c r="B37" s="32"/>
      <c r="C37" s="33">
        <v>2879.5001259999999</v>
      </c>
      <c r="D37" s="33">
        <v>3049.7373720000001</v>
      </c>
      <c r="E37" s="35">
        <v>3195.4832620000002</v>
      </c>
      <c r="F37" s="35">
        <v>2980.850316</v>
      </c>
      <c r="G37" s="35">
        <v>2964.1755659999999</v>
      </c>
      <c r="H37" s="35">
        <v>3261.5559800000001</v>
      </c>
      <c r="I37" s="35">
        <v>3874.520606</v>
      </c>
      <c r="J37" s="35">
        <v>4677.8640240000004</v>
      </c>
      <c r="K37" s="35">
        <v>4789.4292210000003</v>
      </c>
      <c r="L37" s="35">
        <v>4409.9282359999997</v>
      </c>
      <c r="M37" s="35">
        <v>4108.4556339999999</v>
      </c>
      <c r="N37" s="35">
        <v>3819.139678</v>
      </c>
      <c r="O37" s="35">
        <v>3513.3158859999999</v>
      </c>
      <c r="P37" s="35">
        <v>3234.6811050000001</v>
      </c>
      <c r="Q37" s="35">
        <v>3171.1562909999998</v>
      </c>
      <c r="R37" s="35">
        <v>3258.4161020000001</v>
      </c>
      <c r="S37" s="35">
        <v>3333.9143100000001</v>
      </c>
      <c r="T37" s="35">
        <v>3410.4807719999999</v>
      </c>
      <c r="U37" s="35">
        <v>2086.6697610000001</v>
      </c>
      <c r="V37" s="35">
        <v>2349.4757760000002</v>
      </c>
      <c r="W37" s="35">
        <v>2290.9474009999999</v>
      </c>
      <c r="X37" s="35">
        <v>2050.2273</v>
      </c>
      <c r="Y37" s="36">
        <f t="shared" si="7"/>
        <v>-0.10507447743886456</v>
      </c>
    </row>
    <row r="38" spans="1:25" x14ac:dyDescent="0.25">
      <c r="A38" s="32" t="s">
        <v>494</v>
      </c>
      <c r="B38" s="32"/>
      <c r="C38" s="33">
        <v>1998.5758450000001</v>
      </c>
      <c r="D38" s="33">
        <v>2001.488032</v>
      </c>
      <c r="E38" s="35">
        <v>2040.219805</v>
      </c>
      <c r="F38" s="35">
        <v>2086.2483729999999</v>
      </c>
      <c r="G38" s="35">
        <v>2292.6635510000001</v>
      </c>
      <c r="H38" s="35">
        <v>2535.4798940000001</v>
      </c>
      <c r="I38" s="35">
        <v>2804.8791299999998</v>
      </c>
      <c r="J38" s="35">
        <v>3094.9113609999999</v>
      </c>
      <c r="K38" s="35">
        <v>3065.1910480000001</v>
      </c>
      <c r="L38" s="35">
        <v>2736.587833</v>
      </c>
      <c r="M38" s="35">
        <v>2771.2448599999998</v>
      </c>
      <c r="N38" s="35">
        <v>2892.934984</v>
      </c>
      <c r="O38" s="35">
        <v>3100.9484520000001</v>
      </c>
      <c r="P38" s="35">
        <v>3320.9420169999999</v>
      </c>
      <c r="Q38" s="35">
        <v>3360.6542119999999</v>
      </c>
      <c r="R38" s="35">
        <v>3687.1057139999998</v>
      </c>
      <c r="S38" s="35">
        <v>3847.7581890000001</v>
      </c>
      <c r="T38" s="35">
        <v>4287.1570700000002</v>
      </c>
      <c r="U38" s="35">
        <v>3291.5799830000001</v>
      </c>
      <c r="V38" s="35">
        <v>3415.0867410000001</v>
      </c>
      <c r="W38" s="35">
        <v>4012.16176</v>
      </c>
      <c r="X38" s="35">
        <v>4588.5142340000002</v>
      </c>
      <c r="Y38" s="36">
        <f t="shared" si="7"/>
        <v>0.14365135517367578</v>
      </c>
    </row>
    <row r="39" spans="1:25" x14ac:dyDescent="0.25">
      <c r="A39" s="32" t="s">
        <v>620</v>
      </c>
      <c r="B39" s="32"/>
      <c r="C39" s="33">
        <v>10.398697</v>
      </c>
      <c r="D39" s="33">
        <v>9.8155040000000007</v>
      </c>
      <c r="E39" s="35">
        <v>10.592205999999999</v>
      </c>
      <c r="F39" s="35">
        <v>11.508108999999999</v>
      </c>
      <c r="G39" s="35">
        <v>13.681539000000001</v>
      </c>
      <c r="H39" s="35">
        <v>15.591710000000001</v>
      </c>
      <c r="I39" s="35">
        <v>10.690367</v>
      </c>
      <c r="J39" s="35">
        <v>21.987794999999998</v>
      </c>
      <c r="K39" s="35">
        <v>21.268084000000002</v>
      </c>
      <c r="L39" s="35">
        <v>38.693916000000002</v>
      </c>
      <c r="M39" s="35">
        <v>25.030964000000001</v>
      </c>
      <c r="N39" s="35">
        <v>25.532734999999999</v>
      </c>
      <c r="O39" s="35">
        <v>21.190097000000002</v>
      </c>
      <c r="P39" s="35">
        <v>19.183073</v>
      </c>
      <c r="Q39" s="35">
        <v>11.627613999999999</v>
      </c>
      <c r="R39" s="35">
        <v>10.575124000000001</v>
      </c>
      <c r="S39" s="35">
        <v>15.467237000000001</v>
      </c>
      <c r="T39" s="35">
        <v>16.291245</v>
      </c>
      <c r="U39" s="35">
        <v>4.1002289999999997</v>
      </c>
      <c r="V39" s="35">
        <v>0.60718099999999997</v>
      </c>
      <c r="W39" s="35">
        <v>0.71143999999999996</v>
      </c>
      <c r="X39" s="35">
        <v>0.63805800000000001</v>
      </c>
      <c r="Y39" s="36">
        <f t="shared" si="7"/>
        <v>-0.10314573259867299</v>
      </c>
    </row>
    <row r="40" spans="1:25" x14ac:dyDescent="0.25">
      <c r="A40" s="32" t="s">
        <v>621</v>
      </c>
      <c r="B40" s="32"/>
      <c r="C40" s="33">
        <v>317.08633700000001</v>
      </c>
      <c r="D40" s="33">
        <v>336.01601399999998</v>
      </c>
      <c r="E40" s="35">
        <v>373.667755</v>
      </c>
      <c r="F40" s="35">
        <v>401.28201000000001</v>
      </c>
      <c r="G40" s="35">
        <v>408.58979199999999</v>
      </c>
      <c r="H40" s="35">
        <v>459.12560999999999</v>
      </c>
      <c r="I40" s="35">
        <v>520.84817799999996</v>
      </c>
      <c r="J40" s="35">
        <v>616.38169300000004</v>
      </c>
      <c r="K40" s="35">
        <v>649.93285100000003</v>
      </c>
      <c r="L40" s="35">
        <v>653.20595200000002</v>
      </c>
      <c r="M40" s="35">
        <v>592.01557000000003</v>
      </c>
      <c r="N40" s="35">
        <v>619.22634600000004</v>
      </c>
      <c r="O40" s="35">
        <v>633.91545799999994</v>
      </c>
      <c r="P40" s="35">
        <v>640.37277200000005</v>
      </c>
      <c r="Q40" s="35">
        <v>699.24544100000003</v>
      </c>
      <c r="R40" s="35">
        <v>738.05836499999998</v>
      </c>
      <c r="S40" s="35">
        <v>768.64522299999999</v>
      </c>
      <c r="T40" s="35">
        <v>829.14212399999997</v>
      </c>
      <c r="U40" s="35">
        <v>304.917283</v>
      </c>
      <c r="V40" s="35">
        <v>151.16437500000001</v>
      </c>
      <c r="W40" s="35">
        <v>148.72037499999999</v>
      </c>
      <c r="X40" s="35">
        <v>166.228825</v>
      </c>
      <c r="Y40" s="36">
        <f t="shared" si="7"/>
        <v>0.11772731207811993</v>
      </c>
    </row>
    <row r="41" spans="1:25" x14ac:dyDescent="0.25">
      <c r="A41" s="32" t="s">
        <v>622</v>
      </c>
      <c r="B41" s="32"/>
      <c r="C41" s="33">
        <v>7726.5840269999999</v>
      </c>
      <c r="D41" s="33">
        <v>8116.5470960000002</v>
      </c>
      <c r="E41" s="35">
        <v>8414.3523609999993</v>
      </c>
      <c r="F41" s="35">
        <v>8230.7671260000006</v>
      </c>
      <c r="G41" s="35">
        <v>8777.6500340000002</v>
      </c>
      <c r="H41" s="35">
        <v>9658.4319049999995</v>
      </c>
      <c r="I41" s="35">
        <v>11015.802820000001</v>
      </c>
      <c r="J41" s="35">
        <v>12749.19427</v>
      </c>
      <c r="K41" s="35">
        <v>12740.920958000001</v>
      </c>
      <c r="L41" s="35">
        <v>11919.755005000001</v>
      </c>
      <c r="M41" s="35">
        <v>11534.960877</v>
      </c>
      <c r="N41" s="35">
        <v>11475.413764000001</v>
      </c>
      <c r="O41" s="35">
        <v>11483.818604</v>
      </c>
      <c r="P41" s="35">
        <v>11615.930700999999</v>
      </c>
      <c r="Q41" s="35">
        <v>11887.459306999999</v>
      </c>
      <c r="R41" s="35">
        <v>12647.06429</v>
      </c>
      <c r="S41" s="35">
        <v>13232.133333</v>
      </c>
      <c r="T41" s="35">
        <v>14234.650695</v>
      </c>
      <c r="U41" s="35">
        <v>9264.1800600000006</v>
      </c>
      <c r="V41" s="35">
        <v>9259.0366699999995</v>
      </c>
      <c r="W41" s="35">
        <v>10124.493525</v>
      </c>
      <c r="X41" s="35">
        <v>10858.171028999999</v>
      </c>
      <c r="Y41" s="36">
        <f t="shared" si="7"/>
        <v>7.2465600594080026E-2</v>
      </c>
    </row>
    <row r="42" spans="1:25" ht="15.75" thickBot="1" x14ac:dyDescent="0.3">
      <c r="A42" s="42" t="s">
        <v>623</v>
      </c>
      <c r="B42" s="42"/>
      <c r="C42" s="43">
        <v>7239.979687</v>
      </c>
      <c r="D42" s="43">
        <v>7652.6726779999999</v>
      </c>
      <c r="E42" s="44">
        <v>7893.2293010000003</v>
      </c>
      <c r="F42" s="44">
        <v>7758.3854350000001</v>
      </c>
      <c r="G42" s="44">
        <v>8201.9015880000006</v>
      </c>
      <c r="H42" s="44">
        <v>8970.4746899999991</v>
      </c>
      <c r="I42" s="44">
        <v>10310.915865999999</v>
      </c>
      <c r="J42" s="44">
        <v>11955.782522</v>
      </c>
      <c r="K42" s="44">
        <v>12072.011603999999</v>
      </c>
      <c r="L42" s="44">
        <v>11333.742968</v>
      </c>
      <c r="M42" s="44">
        <v>10973.633298000001</v>
      </c>
      <c r="N42" s="44">
        <v>10950.373842000001</v>
      </c>
      <c r="O42" s="44">
        <v>10929.248272000001</v>
      </c>
      <c r="P42" s="44">
        <v>10898.777106</v>
      </c>
      <c r="Q42" s="44">
        <v>11001.249889000001</v>
      </c>
      <c r="R42" s="44">
        <v>11682.565537</v>
      </c>
      <c r="S42" s="44">
        <v>12246.322533</v>
      </c>
      <c r="T42" s="44">
        <v>13189.080304999999</v>
      </c>
      <c r="U42" s="44">
        <v>8217.4374520000001</v>
      </c>
      <c r="V42" s="44">
        <v>7961.6067670000002</v>
      </c>
      <c r="W42" s="44">
        <v>8536.9590349999999</v>
      </c>
      <c r="X42" s="44">
        <v>8892.6428520000009</v>
      </c>
      <c r="Y42" s="45">
        <f t="shared" si="7"/>
        <v>4.1663994818501582E-2</v>
      </c>
    </row>
    <row r="43" spans="1:25" ht="15.75" thickTop="1" x14ac:dyDescent="0.25">
      <c r="A43" s="32"/>
      <c r="B43" s="32"/>
      <c r="C43" s="32"/>
      <c r="D43" s="32"/>
      <c r="E43" s="32"/>
      <c r="F43" s="32"/>
      <c r="G43" s="32"/>
      <c r="H43" s="32"/>
      <c r="I43" s="32"/>
      <c r="J43" s="32"/>
      <c r="K43" s="32"/>
      <c r="L43" s="32"/>
      <c r="M43" s="32"/>
      <c r="N43" s="32"/>
      <c r="O43" s="32"/>
      <c r="P43" s="32"/>
      <c r="Q43" s="32"/>
      <c r="R43" s="32"/>
      <c r="S43" s="32"/>
      <c r="T43" s="33"/>
      <c r="U43" s="33"/>
      <c r="V43" s="33"/>
      <c r="W43" s="33"/>
      <c r="X43" s="33"/>
      <c r="Y43" s="32"/>
    </row>
    <row r="44" spans="1:25" ht="19.5" thickBot="1" x14ac:dyDescent="0.35">
      <c r="A44" s="63" t="s">
        <v>624</v>
      </c>
      <c r="B44" s="63"/>
      <c r="C44" s="63"/>
      <c r="D44" s="63"/>
      <c r="E44" s="63"/>
      <c r="F44" s="63"/>
      <c r="G44" s="63"/>
      <c r="H44" s="63"/>
      <c r="I44" s="63"/>
      <c r="J44" s="63"/>
      <c r="K44" s="63"/>
      <c r="L44" s="63"/>
      <c r="M44" s="63"/>
      <c r="N44" s="63"/>
      <c r="O44" s="63"/>
      <c r="P44" s="63"/>
      <c r="Q44" s="63"/>
      <c r="R44" s="63"/>
      <c r="S44" s="63"/>
      <c r="T44" s="63"/>
      <c r="U44" s="63"/>
      <c r="V44" s="63"/>
      <c r="W44" s="63"/>
      <c r="X44" s="63"/>
      <c r="Y44" s="63"/>
    </row>
    <row r="45" spans="1:25" ht="16.5" thickTop="1" thickBot="1" x14ac:dyDescent="0.3">
      <c r="A45" s="30"/>
      <c r="B45" s="31"/>
      <c r="C45" s="31">
        <v>2000</v>
      </c>
      <c r="D45" s="31">
        <v>2001</v>
      </c>
      <c r="E45" s="31">
        <v>2002</v>
      </c>
      <c r="F45" s="31">
        <v>2003</v>
      </c>
      <c r="G45" s="31">
        <v>2004</v>
      </c>
      <c r="H45" s="31">
        <v>2005</v>
      </c>
      <c r="I45" s="31">
        <v>2006</v>
      </c>
      <c r="J45" s="31">
        <v>2007</v>
      </c>
      <c r="K45" s="31">
        <v>2008</v>
      </c>
      <c r="L45" s="31">
        <v>2009</v>
      </c>
      <c r="M45" s="31">
        <v>2010</v>
      </c>
      <c r="N45" s="31">
        <v>2011</v>
      </c>
      <c r="O45" s="31">
        <v>2012</v>
      </c>
      <c r="P45" s="31">
        <v>2013</v>
      </c>
      <c r="Q45" s="31">
        <v>2014</v>
      </c>
      <c r="R45" s="31">
        <v>2015</v>
      </c>
      <c r="S45" s="31">
        <v>2016</v>
      </c>
      <c r="T45" s="31">
        <v>2017</v>
      </c>
      <c r="U45" s="31">
        <v>2018</v>
      </c>
      <c r="V45" s="31">
        <v>2019</v>
      </c>
      <c r="W45" s="31">
        <v>2020</v>
      </c>
      <c r="X45" s="31">
        <v>2021</v>
      </c>
      <c r="Y45" s="32"/>
    </row>
    <row r="46" spans="1:25" ht="15.75" thickTop="1" x14ac:dyDescent="0.25">
      <c r="A46" s="32" t="s">
        <v>618</v>
      </c>
      <c r="B46" s="36"/>
      <c r="C46" s="36">
        <f t="shared" ref="C46:X53" si="8">C35/C$41</f>
        <v>3.4914215396780288E-2</v>
      </c>
      <c r="D46" s="36">
        <f t="shared" si="8"/>
        <v>4.6170171695877997E-2</v>
      </c>
      <c r="E46" s="36">
        <f t="shared" si="8"/>
        <v>4.9249034057655156E-2</v>
      </c>
      <c r="F46" s="36">
        <f t="shared" si="8"/>
        <v>4.4206829622310949E-2</v>
      </c>
      <c r="G46" s="36">
        <f t="shared" si="8"/>
        <v>4.7334500394824008E-2</v>
      </c>
      <c r="H46" s="36">
        <f t="shared" si="8"/>
        <v>4.7031406595603058E-2</v>
      </c>
      <c r="I46" s="36">
        <f t="shared" si="8"/>
        <v>4.4039025110291508E-2</v>
      </c>
      <c r="J46" s="36">
        <f t="shared" si="8"/>
        <v>4.2111078757606855E-2</v>
      </c>
      <c r="K46" s="36">
        <f t="shared" si="8"/>
        <v>4.4142404999919629E-2</v>
      </c>
      <c r="L46" s="36">
        <f t="shared" si="8"/>
        <v>4.9172181706263175E-2</v>
      </c>
      <c r="M46" s="36">
        <f t="shared" si="8"/>
        <v>5.2347327870351824E-2</v>
      </c>
      <c r="N46" s="36">
        <f t="shared" si="8"/>
        <v>5.3683343596080201E-2</v>
      </c>
      <c r="O46" s="36">
        <f t="shared" si="8"/>
        <v>5.4366539260950517E-2</v>
      </c>
      <c r="P46" s="36">
        <f t="shared" si="8"/>
        <v>4.9629079997039832E-2</v>
      </c>
      <c r="Q46" s="36">
        <f t="shared" si="8"/>
        <v>4.9826983605421149E-2</v>
      </c>
      <c r="R46" s="36">
        <f t="shared" si="8"/>
        <v>4.8398342252753739E-2</v>
      </c>
      <c r="S46" s="36">
        <f t="shared" si="8"/>
        <v>4.9626287649500368E-2</v>
      </c>
      <c r="T46" s="36">
        <f t="shared" si="8"/>
        <v>5.1597112408103246E-2</v>
      </c>
      <c r="U46" s="36">
        <f t="shared" si="8"/>
        <v>5.5076522012245943E-2</v>
      </c>
      <c r="V46" s="36">
        <f t="shared" si="8"/>
        <v>5.0490448808212789E-2</v>
      </c>
      <c r="W46" s="36">
        <f t="shared" si="8"/>
        <v>4.7710452558168831E-2</v>
      </c>
      <c r="X46" s="36">
        <f t="shared" si="8"/>
        <v>4.2346910798507373E-2</v>
      </c>
      <c r="Y46" s="32"/>
    </row>
    <row r="47" spans="1:25" x14ac:dyDescent="0.25">
      <c r="A47" s="32" t="s">
        <v>619</v>
      </c>
      <c r="B47" s="36"/>
      <c r="C47" s="36">
        <f t="shared" si="8"/>
        <v>0.25259112075660339</v>
      </c>
      <c r="D47" s="36">
        <f t="shared" si="8"/>
        <v>0.25008715528803482</v>
      </c>
      <c r="E47" s="36">
        <f t="shared" si="8"/>
        <v>0.241705521084013</v>
      </c>
      <c r="F47" s="36">
        <f t="shared" si="8"/>
        <v>0.24696547610719025</v>
      </c>
      <c r="G47" s="36">
        <f t="shared" si="8"/>
        <v>0.25989804926870702</v>
      </c>
      <c r="H47" s="36">
        <f t="shared" si="8"/>
        <v>0.25638416529271996</v>
      </c>
      <c r="I47" s="36">
        <f t="shared" si="8"/>
        <v>0.25620551802868957</v>
      </c>
      <c r="J47" s="36">
        <f t="shared" si="8"/>
        <v>0.25504171292230221</v>
      </c>
      <c r="K47" s="36">
        <f t="shared" si="8"/>
        <v>0.24509052613180804</v>
      </c>
      <c r="L47" s="36">
        <f t="shared" si="8"/>
        <v>0.25095093932259888</v>
      </c>
      <c r="M47" s="36">
        <f t="shared" si="8"/>
        <v>0.25168730470415446</v>
      </c>
      <c r="N47" s="36">
        <f t="shared" si="8"/>
        <v>0.25929646417932856</v>
      </c>
      <c r="O47" s="36">
        <f t="shared" si="8"/>
        <v>0.26431408886437335</v>
      </c>
      <c r="P47" s="36">
        <f t="shared" si="8"/>
        <v>0.27638741420208479</v>
      </c>
      <c r="Q47" s="36">
        <f t="shared" si="8"/>
        <v>0.28646336303290282</v>
      </c>
      <c r="R47" s="36">
        <f t="shared" si="8"/>
        <v>0.28948470214505412</v>
      </c>
      <c r="S47" s="36">
        <f t="shared" si="8"/>
        <v>0.29642800267269648</v>
      </c>
      <c r="T47" s="36">
        <f t="shared" si="8"/>
        <v>0.29986763163070368</v>
      </c>
      <c r="U47" s="36">
        <f t="shared" si="8"/>
        <v>0.24112554014845</v>
      </c>
      <c r="V47" s="36">
        <f t="shared" si="8"/>
        <v>0.17053061914269318</v>
      </c>
      <c r="W47" s="36">
        <f t="shared" si="8"/>
        <v>0.1581121130698733</v>
      </c>
      <c r="X47" s="36">
        <f t="shared" si="8"/>
        <v>0.14793309487481274</v>
      </c>
      <c r="Y47" s="41"/>
    </row>
    <row r="48" spans="1:25" x14ac:dyDescent="0.25">
      <c r="A48" s="32" t="s">
        <v>454</v>
      </c>
      <c r="B48" s="36"/>
      <c r="C48" s="36">
        <f t="shared" si="8"/>
        <v>0.37267440772504268</v>
      </c>
      <c r="D48" s="36">
        <f t="shared" si="8"/>
        <v>0.37574319916199006</v>
      </c>
      <c r="E48" s="36">
        <f t="shared" si="8"/>
        <v>0.37976580073005578</v>
      </c>
      <c r="F48" s="36">
        <f t="shared" si="8"/>
        <v>0.36215947679820187</v>
      </c>
      <c r="G48" s="36">
        <f t="shared" si="8"/>
        <v>0.33769580178274849</v>
      </c>
      <c r="H48" s="36">
        <f t="shared" si="8"/>
        <v>0.33769001138906929</v>
      </c>
      <c r="I48" s="36">
        <f t="shared" si="8"/>
        <v>0.35172385247905152</v>
      </c>
      <c r="J48" s="36">
        <f t="shared" si="8"/>
        <v>0.36691448298089197</v>
      </c>
      <c r="K48" s="36">
        <f t="shared" si="8"/>
        <v>0.37590918559091496</v>
      </c>
      <c r="L48" s="36">
        <f t="shared" si="8"/>
        <v>0.36996802653663263</v>
      </c>
      <c r="M48" s="36">
        <f t="shared" si="8"/>
        <v>0.35617421487679313</v>
      </c>
      <c r="N48" s="36">
        <f t="shared" si="8"/>
        <v>0.33281062945034562</v>
      </c>
      <c r="O48" s="36">
        <f t="shared" si="8"/>
        <v>0.30593620529466176</v>
      </c>
      <c r="P48" s="36">
        <f t="shared" si="8"/>
        <v>0.27846938728048121</v>
      </c>
      <c r="Q48" s="36">
        <f t="shared" si="8"/>
        <v>0.26676484933434397</v>
      </c>
      <c r="R48" s="36">
        <f t="shared" si="8"/>
        <v>0.25764209205265298</v>
      </c>
      <c r="S48" s="36">
        <f t="shared" si="8"/>
        <v>0.25195591867907308</v>
      </c>
      <c r="T48" s="36">
        <f t="shared" si="8"/>
        <v>0.23959005704284336</v>
      </c>
      <c r="U48" s="36">
        <f t="shared" si="8"/>
        <v>0.22524063084758306</v>
      </c>
      <c r="V48" s="36">
        <f t="shared" si="8"/>
        <v>0.25374948385424206</v>
      </c>
      <c r="W48" s="36">
        <f t="shared" si="8"/>
        <v>0.22627772889014711</v>
      </c>
      <c r="X48" s="36">
        <f t="shared" si="8"/>
        <v>0.18881884384803424</v>
      </c>
      <c r="Y48" s="32"/>
    </row>
    <row r="49" spans="1:25" x14ac:dyDescent="0.25">
      <c r="A49" s="32" t="s">
        <v>494</v>
      </c>
      <c r="B49" s="36"/>
      <c r="C49" s="36">
        <f t="shared" si="8"/>
        <v>0.25866228051311141</v>
      </c>
      <c r="D49" s="36">
        <f t="shared" si="8"/>
        <v>0.24659353396549305</v>
      </c>
      <c r="E49" s="36">
        <f t="shared" si="8"/>
        <v>0.24246902405184409</v>
      </c>
      <c r="F49" s="36">
        <f t="shared" si="8"/>
        <v>0.25346949331245117</v>
      </c>
      <c r="G49" s="36">
        <f t="shared" si="8"/>
        <v>0.26119331963787884</v>
      </c>
      <c r="H49" s="36">
        <f t="shared" si="8"/>
        <v>0.2625146523720302</v>
      </c>
      <c r="I49" s="36">
        <f t="shared" si="8"/>
        <v>0.25462321501502688</v>
      </c>
      <c r="J49" s="36">
        <f t="shared" si="8"/>
        <v>0.24275348664837626</v>
      </c>
      <c r="K49" s="36">
        <f t="shared" si="8"/>
        <v>0.24057845253920773</v>
      </c>
      <c r="L49" s="36">
        <f t="shared" si="8"/>
        <v>0.22958423489845878</v>
      </c>
      <c r="M49" s="36">
        <f t="shared" si="8"/>
        <v>0.24024744336373877</v>
      </c>
      <c r="N49" s="36">
        <f t="shared" si="8"/>
        <v>0.25209853374311841</v>
      </c>
      <c r="O49" s="36">
        <f t="shared" si="8"/>
        <v>0.27002764140839786</v>
      </c>
      <c r="P49" s="36">
        <f t="shared" si="8"/>
        <v>0.28589547428292633</v>
      </c>
      <c r="Q49" s="36">
        <f t="shared" si="8"/>
        <v>0.28270584362977036</v>
      </c>
      <c r="R49" s="36">
        <f t="shared" si="8"/>
        <v>0.29153846532711819</v>
      </c>
      <c r="S49" s="36">
        <f t="shared" si="8"/>
        <v>0.29078895233045793</v>
      </c>
      <c r="T49" s="36">
        <f t="shared" si="8"/>
        <v>0.30117753936216279</v>
      </c>
      <c r="U49" s="36">
        <f t="shared" si="8"/>
        <v>0.35530181426547097</v>
      </c>
      <c r="V49" s="36">
        <f t="shared" si="8"/>
        <v>0.36883823476638206</v>
      </c>
      <c r="W49" s="36">
        <f t="shared" si="8"/>
        <v>0.39628271281846666</v>
      </c>
      <c r="X49" s="36">
        <f t="shared" si="8"/>
        <v>0.4225862920877741</v>
      </c>
      <c r="Y49" s="32"/>
    </row>
    <row r="50" spans="1:25" x14ac:dyDescent="0.25">
      <c r="A50" s="32" t="s">
        <v>620</v>
      </c>
      <c r="B50" s="36"/>
      <c r="C50" s="36">
        <f t="shared" si="8"/>
        <v>1.3458336780733235E-3</v>
      </c>
      <c r="D50" s="36">
        <f t="shared" si="8"/>
        <v>1.209320155961059E-3</v>
      </c>
      <c r="E50" s="36">
        <f t="shared" si="8"/>
        <v>1.2588260564288009E-3</v>
      </c>
      <c r="F50" s="36">
        <f t="shared" si="8"/>
        <v>1.3981818248322529E-3</v>
      </c>
      <c r="G50" s="36">
        <f t="shared" si="8"/>
        <v>1.5586790253661188E-3</v>
      </c>
      <c r="H50" s="36">
        <f t="shared" si="8"/>
        <v>1.6143107031617056E-3</v>
      </c>
      <c r="I50" s="36">
        <f t="shared" si="8"/>
        <v>9.7045736699197737E-4</v>
      </c>
      <c r="J50" s="36">
        <f t="shared" si="8"/>
        <v>1.7246419290777657E-3</v>
      </c>
      <c r="K50" s="36">
        <f t="shared" si="8"/>
        <v>1.6692736788894221E-3</v>
      </c>
      <c r="L50" s="36">
        <f t="shared" si="8"/>
        <v>3.2462006126609982E-3</v>
      </c>
      <c r="M50" s="36">
        <f t="shared" si="8"/>
        <v>2.1700085736667037E-3</v>
      </c>
      <c r="N50" s="36">
        <f t="shared" si="8"/>
        <v>2.2249947169748082E-3</v>
      </c>
      <c r="O50" s="36">
        <f t="shared" si="8"/>
        <v>1.8452134895808217E-3</v>
      </c>
      <c r="P50" s="36">
        <f t="shared" si="8"/>
        <v>1.6514452000259054E-3</v>
      </c>
      <c r="Q50" s="36">
        <f t="shared" si="8"/>
        <v>9.7814122426926101E-4</v>
      </c>
      <c r="R50" s="36">
        <f t="shared" si="8"/>
        <v>8.361722339279735E-4</v>
      </c>
      <c r="S50" s="36">
        <f t="shared" si="8"/>
        <v>1.1689148386546115E-3</v>
      </c>
      <c r="T50" s="36">
        <f t="shared" si="8"/>
        <v>1.1444780310431073E-3</v>
      </c>
      <c r="U50" s="36">
        <f t="shared" si="8"/>
        <v>4.4258951935785231E-4</v>
      </c>
      <c r="V50" s="36">
        <f t="shared" si="8"/>
        <v>6.5577124450464026E-5</v>
      </c>
      <c r="W50" s="36">
        <f t="shared" si="8"/>
        <v>7.0269194033585004E-5</v>
      </c>
      <c r="X50" s="36">
        <f t="shared" si="8"/>
        <v>5.8762935147721924E-5</v>
      </c>
      <c r="Y50" s="32"/>
    </row>
    <row r="51" spans="1:25" x14ac:dyDescent="0.25">
      <c r="A51" s="32" t="s">
        <v>621</v>
      </c>
      <c r="B51" s="36"/>
      <c r="C51" s="36">
        <f t="shared" si="8"/>
        <v>4.1038360016789344E-2</v>
      </c>
      <c r="D51" s="36">
        <f t="shared" si="8"/>
        <v>4.1398886746507699E-2</v>
      </c>
      <c r="E51" s="36">
        <f t="shared" si="8"/>
        <v>4.4408379750285575E-2</v>
      </c>
      <c r="F51" s="36">
        <f t="shared" si="8"/>
        <v>4.8753901532750034E-2</v>
      </c>
      <c r="G51" s="36">
        <f t="shared" si="8"/>
        <v>4.6548881581896975E-2</v>
      </c>
      <c r="H51" s="36">
        <f t="shared" si="8"/>
        <v>4.7536247551977745E-2</v>
      </c>
      <c r="I51" s="36">
        <f t="shared" si="8"/>
        <v>4.7281908228636933E-2</v>
      </c>
      <c r="J51" s="36">
        <f t="shared" si="8"/>
        <v>4.8346717443187887E-2</v>
      </c>
      <c r="K51" s="36">
        <f t="shared" si="8"/>
        <v>5.1011449889884798E-2</v>
      </c>
      <c r="L51" s="36">
        <f t="shared" si="8"/>
        <v>5.4800283372099391E-2</v>
      </c>
      <c r="M51" s="36">
        <f t="shared" si="8"/>
        <v>5.132358716364982E-2</v>
      </c>
      <c r="N51" s="36">
        <f t="shared" si="8"/>
        <v>5.3961134538137598E-2</v>
      </c>
      <c r="O51" s="36">
        <f t="shared" si="8"/>
        <v>5.5200755067586746E-2</v>
      </c>
      <c r="P51" s="36">
        <f t="shared" si="8"/>
        <v>5.5128838875120982E-2</v>
      </c>
      <c r="Q51" s="36">
        <f t="shared" si="8"/>
        <v>5.882211017018963E-2</v>
      </c>
      <c r="R51" s="36">
        <f t="shared" si="8"/>
        <v>5.8358078054808402E-2</v>
      </c>
      <c r="S51" s="36">
        <f t="shared" si="8"/>
        <v>5.8089289433250604E-2</v>
      </c>
      <c r="T51" s="36">
        <f t="shared" si="8"/>
        <v>5.8248153872243642E-2</v>
      </c>
      <c r="U51" s="36">
        <f t="shared" si="8"/>
        <v>3.2913574760549284E-2</v>
      </c>
      <c r="V51" s="36">
        <f t="shared" si="8"/>
        <v>1.632614497464778E-2</v>
      </c>
      <c r="W51" s="36">
        <f t="shared" si="8"/>
        <v>1.4689166883535538E-2</v>
      </c>
      <c r="X51" s="36">
        <f t="shared" si="8"/>
        <v>1.5309099898687921E-2</v>
      </c>
      <c r="Y51" s="32"/>
    </row>
    <row r="52" spans="1:25" x14ac:dyDescent="0.25">
      <c r="A52" s="32" t="s">
        <v>622</v>
      </c>
      <c r="B52" s="36"/>
      <c r="C52" s="36">
        <f t="shared" si="8"/>
        <v>1</v>
      </c>
      <c r="D52" s="36">
        <f t="shared" si="8"/>
        <v>1</v>
      </c>
      <c r="E52" s="36">
        <f t="shared" si="8"/>
        <v>1</v>
      </c>
      <c r="F52" s="36">
        <f t="shared" si="8"/>
        <v>1</v>
      </c>
      <c r="G52" s="36">
        <f t="shared" si="8"/>
        <v>1</v>
      </c>
      <c r="H52" s="36">
        <f t="shared" si="8"/>
        <v>1</v>
      </c>
      <c r="I52" s="36">
        <f t="shared" si="8"/>
        <v>1</v>
      </c>
      <c r="J52" s="36">
        <f t="shared" si="8"/>
        <v>1</v>
      </c>
      <c r="K52" s="36">
        <f t="shared" si="8"/>
        <v>1</v>
      </c>
      <c r="L52" s="36">
        <f t="shared" si="8"/>
        <v>1</v>
      </c>
      <c r="M52" s="36">
        <f t="shared" si="8"/>
        <v>1</v>
      </c>
      <c r="N52" s="36">
        <f t="shared" si="8"/>
        <v>1</v>
      </c>
      <c r="O52" s="36">
        <f t="shared" si="8"/>
        <v>1</v>
      </c>
      <c r="P52" s="36">
        <f t="shared" si="8"/>
        <v>1</v>
      </c>
      <c r="Q52" s="36">
        <f t="shared" si="8"/>
        <v>1</v>
      </c>
      <c r="R52" s="36">
        <f t="shared" si="8"/>
        <v>1</v>
      </c>
      <c r="S52" s="36">
        <f t="shared" si="8"/>
        <v>1</v>
      </c>
      <c r="T52" s="36">
        <f t="shared" si="8"/>
        <v>1</v>
      </c>
      <c r="U52" s="36">
        <f t="shared" si="8"/>
        <v>1</v>
      </c>
      <c r="V52" s="36">
        <f t="shared" si="8"/>
        <v>1</v>
      </c>
      <c r="W52" s="36">
        <f t="shared" si="8"/>
        <v>1</v>
      </c>
      <c r="X52" s="36">
        <f t="shared" si="8"/>
        <v>1</v>
      </c>
      <c r="Y52" s="32"/>
    </row>
    <row r="53" spans="1:25" ht="15.75" thickBot="1" x14ac:dyDescent="0.3">
      <c r="A53" s="42" t="s">
        <v>623</v>
      </c>
      <c r="B53" s="50"/>
      <c r="C53" s="50">
        <f t="shared" si="8"/>
        <v>0.93702206068042548</v>
      </c>
      <c r="D53" s="50">
        <f t="shared" si="8"/>
        <v>0.94284830574954626</v>
      </c>
      <c r="E53" s="50">
        <f t="shared" si="8"/>
        <v>0.93806735947791153</v>
      </c>
      <c r="F53" s="50">
        <f t="shared" si="8"/>
        <v>0.94260781725827192</v>
      </c>
      <c r="G53" s="50">
        <f t="shared" si="8"/>
        <v>0.93440745031188843</v>
      </c>
      <c r="H53" s="50">
        <f t="shared" si="8"/>
        <v>0.92877133454304761</v>
      </c>
      <c r="I53" s="50">
        <f t="shared" si="8"/>
        <v>0.93601129527116922</v>
      </c>
      <c r="J53" s="50">
        <f t="shared" si="8"/>
        <v>0.9377676948678263</v>
      </c>
      <c r="K53" s="50">
        <f t="shared" si="8"/>
        <v>0.94749913634932381</v>
      </c>
      <c r="L53" s="50">
        <f t="shared" si="8"/>
        <v>0.95083690589662417</v>
      </c>
      <c r="M53" s="50">
        <f t="shared" si="8"/>
        <v>0.95133684587355194</v>
      </c>
      <c r="N53" s="50">
        <f t="shared" si="8"/>
        <v>0.9542465367438755</v>
      </c>
      <c r="O53" s="50">
        <f t="shared" si="8"/>
        <v>0.95170854302706998</v>
      </c>
      <c r="P53" s="50">
        <f t="shared" si="8"/>
        <v>0.93826120235563548</v>
      </c>
      <c r="Q53" s="50">
        <f t="shared" si="8"/>
        <v>0.92545005664262092</v>
      </c>
      <c r="R53" s="50">
        <f t="shared" si="8"/>
        <v>0.92373734086552983</v>
      </c>
      <c r="S53" s="50">
        <f t="shared" si="8"/>
        <v>0.92549872532334165</v>
      </c>
      <c r="T53" s="50">
        <f t="shared" si="8"/>
        <v>0.92654752038507959</v>
      </c>
      <c r="U53" s="50">
        <f t="shared" si="8"/>
        <v>0.88701184549299439</v>
      </c>
      <c r="V53" s="50">
        <f t="shared" si="8"/>
        <v>0.85987420190225905</v>
      </c>
      <c r="W53" s="50">
        <f t="shared" si="8"/>
        <v>0.84319862657031031</v>
      </c>
      <c r="X53" s="50">
        <f t="shared" si="8"/>
        <v>0.81898165245781573</v>
      </c>
      <c r="Y53" s="32"/>
    </row>
    <row r="54" spans="1:25" ht="15.75" thickTop="1" x14ac:dyDescent="0.25">
      <c r="A54" s="32"/>
      <c r="B54" s="41"/>
      <c r="C54" s="41"/>
      <c r="D54" s="41"/>
      <c r="E54" s="41"/>
      <c r="F54" s="41"/>
      <c r="G54" s="41"/>
      <c r="H54" s="41"/>
      <c r="I54" s="41"/>
      <c r="J54" s="41"/>
      <c r="K54" s="41"/>
      <c r="L54" s="41"/>
      <c r="M54" s="41"/>
      <c r="N54" s="41"/>
      <c r="O54" s="41"/>
      <c r="P54" s="41"/>
      <c r="Q54" s="41"/>
      <c r="R54" s="41"/>
      <c r="S54" s="41"/>
      <c r="T54" s="41"/>
      <c r="U54" s="41"/>
      <c r="V54" s="41"/>
      <c r="W54" s="41"/>
      <c r="X54" s="41"/>
      <c r="Y54" s="41"/>
    </row>
    <row r="55" spans="1:25" ht="19.5" thickBot="1" x14ac:dyDescent="0.35">
      <c r="A55" s="63" t="s">
        <v>625</v>
      </c>
      <c r="B55" s="63"/>
      <c r="C55" s="63"/>
      <c r="D55" s="63"/>
      <c r="E55" s="63"/>
      <c r="F55" s="63"/>
      <c r="G55" s="63"/>
      <c r="H55" s="63"/>
      <c r="I55" s="63"/>
      <c r="J55" s="63"/>
      <c r="K55" s="63"/>
      <c r="L55" s="63"/>
      <c r="M55" s="63"/>
      <c r="N55" s="63"/>
      <c r="O55" s="63"/>
      <c r="P55" s="63"/>
      <c r="Q55" s="63"/>
      <c r="R55" s="63"/>
      <c r="S55" s="63"/>
      <c r="T55" s="63"/>
      <c r="U55" s="63"/>
      <c r="V55" s="63"/>
      <c r="W55" s="63"/>
      <c r="X55" s="63"/>
      <c r="Y55" s="63"/>
    </row>
    <row r="56" spans="1:25" ht="16.5" thickTop="1" thickBot="1" x14ac:dyDescent="0.3">
      <c r="A56" s="30"/>
      <c r="B56" s="30"/>
      <c r="C56" s="30">
        <v>2000</v>
      </c>
      <c r="D56" s="30">
        <v>2001</v>
      </c>
      <c r="E56" s="30">
        <v>2002</v>
      </c>
      <c r="F56" s="30">
        <v>2003</v>
      </c>
      <c r="G56" s="30">
        <v>2004</v>
      </c>
      <c r="H56" s="30">
        <v>2005</v>
      </c>
      <c r="I56" s="30">
        <v>2006</v>
      </c>
      <c r="J56" s="30">
        <v>2007</v>
      </c>
      <c r="K56" s="30">
        <v>2008</v>
      </c>
      <c r="L56" s="30">
        <v>2009</v>
      </c>
      <c r="M56" s="30">
        <v>2010</v>
      </c>
      <c r="N56" s="30">
        <v>2011</v>
      </c>
      <c r="O56" s="30">
        <v>2012</v>
      </c>
      <c r="P56" s="30">
        <v>2013</v>
      </c>
      <c r="Q56" s="30">
        <v>2014</v>
      </c>
      <c r="R56" s="30">
        <v>2015</v>
      </c>
      <c r="S56" s="30">
        <v>2016</v>
      </c>
      <c r="T56" s="30">
        <v>2017</v>
      </c>
      <c r="U56" s="30">
        <v>2018</v>
      </c>
      <c r="V56" s="30">
        <v>2019</v>
      </c>
      <c r="W56" s="30">
        <v>2020</v>
      </c>
      <c r="X56" s="30">
        <v>2021</v>
      </c>
      <c r="Y56" s="32"/>
    </row>
    <row r="57" spans="1:25" ht="15.75" thickTop="1" x14ac:dyDescent="0.25">
      <c r="A57" s="32" t="s">
        <v>618</v>
      </c>
      <c r="B57" s="41"/>
      <c r="C57" s="41">
        <f>C35/C$34</f>
        <v>9.2423043066607556E-3</v>
      </c>
      <c r="D57" s="41">
        <f t="shared" ref="D57:X64" si="9">D35/D$34</f>
        <v>1.2807965053901436E-2</v>
      </c>
      <c r="E57" s="41">
        <f t="shared" si="9"/>
        <v>1.4464599567716155E-2</v>
      </c>
      <c r="F57" s="41">
        <f t="shared" si="9"/>
        <v>1.2605904384465528E-2</v>
      </c>
      <c r="G57" s="41">
        <f t="shared" si="9"/>
        <v>1.3236975925487471E-2</v>
      </c>
      <c r="H57" s="41">
        <f t="shared" si="9"/>
        <v>1.2721925902880172E-2</v>
      </c>
      <c r="I57" s="41">
        <f t="shared" si="9"/>
        <v>1.1664949606930361E-2</v>
      </c>
      <c r="J57" s="41">
        <f t="shared" si="9"/>
        <v>1.1481421771132715E-2</v>
      </c>
      <c r="K57" s="41">
        <f t="shared" si="9"/>
        <v>1.241417844862763E-2</v>
      </c>
      <c r="L57" s="41">
        <f t="shared" si="9"/>
        <v>1.4455508260987992E-2</v>
      </c>
      <c r="M57" s="41">
        <f t="shared" si="9"/>
        <v>1.4634565563536178E-2</v>
      </c>
      <c r="N57" s="41">
        <f t="shared" si="9"/>
        <v>1.4421878717931165E-2</v>
      </c>
      <c r="O57" s="41">
        <f t="shared" si="9"/>
        <v>1.3714845739632758E-2</v>
      </c>
      <c r="P57" s="41">
        <f t="shared" si="9"/>
        <v>1.1966943714187614E-2</v>
      </c>
      <c r="Q57" s="41">
        <f t="shared" si="9"/>
        <v>1.1966285030195053E-2</v>
      </c>
      <c r="R57" s="41">
        <f t="shared" si="9"/>
        <v>1.1390786272003834E-2</v>
      </c>
      <c r="S57" s="41">
        <f t="shared" si="9"/>
        <v>1.1599575101636235E-2</v>
      </c>
      <c r="T57" s="41">
        <f t="shared" si="9"/>
        <v>1.1997405130048782E-2</v>
      </c>
      <c r="U57" s="41">
        <f t="shared" si="9"/>
        <v>1.2650718329972711E-2</v>
      </c>
      <c r="V57" s="41">
        <f t="shared" si="9"/>
        <v>1.1256265523915614E-2</v>
      </c>
      <c r="W57" s="41">
        <f t="shared" si="9"/>
        <v>1.0535512103186399E-2</v>
      </c>
      <c r="X57" s="41">
        <f t="shared" si="9"/>
        <v>9.0087820486905862E-3</v>
      </c>
      <c r="Y57" s="32"/>
    </row>
    <row r="58" spans="1:25" x14ac:dyDescent="0.25">
      <c r="A58" s="32" t="s">
        <v>619</v>
      </c>
      <c r="B58" s="41"/>
      <c r="C58" s="41">
        <f t="shared" ref="C58:R63" si="10">C36/C$34</f>
        <v>6.6864570108836174E-2</v>
      </c>
      <c r="D58" s="41">
        <f t="shared" si="10"/>
        <v>6.9376123754912089E-2</v>
      </c>
      <c r="E58" s="41">
        <f t="shared" si="10"/>
        <v>7.0989688278830024E-2</v>
      </c>
      <c r="F58" s="41">
        <f t="shared" si="10"/>
        <v>7.0424031867239334E-2</v>
      </c>
      <c r="G58" s="41">
        <f t="shared" si="10"/>
        <v>7.2679846466219833E-2</v>
      </c>
      <c r="H58" s="41">
        <f t="shared" si="10"/>
        <v>6.9351537400769547E-2</v>
      </c>
      <c r="I58" s="41">
        <f t="shared" si="10"/>
        <v>6.7863093003022415E-2</v>
      </c>
      <c r="J58" s="41">
        <f t="shared" si="10"/>
        <v>6.953613067354987E-2</v>
      </c>
      <c r="K58" s="41">
        <f t="shared" si="10"/>
        <v>6.8926863578770523E-2</v>
      </c>
      <c r="L58" s="41">
        <f t="shared" si="10"/>
        <v>7.3773895129376904E-2</v>
      </c>
      <c r="M58" s="41">
        <f t="shared" si="10"/>
        <v>7.0363369288402616E-2</v>
      </c>
      <c r="N58" s="41">
        <f t="shared" si="10"/>
        <v>6.9659263150958231E-2</v>
      </c>
      <c r="O58" s="41">
        <f t="shared" si="10"/>
        <v>6.6677537412983504E-2</v>
      </c>
      <c r="P58" s="41">
        <f t="shared" si="10"/>
        <v>6.664464925127539E-2</v>
      </c>
      <c r="Q58" s="41">
        <f t="shared" si="10"/>
        <v>6.8796102126218256E-2</v>
      </c>
      <c r="R58" s="41">
        <f t="shared" si="10"/>
        <v>6.8131638764164171E-2</v>
      </c>
      <c r="S58" s="41">
        <f t="shared" si="9"/>
        <v>6.9286643069393222E-2</v>
      </c>
      <c r="T58" s="41">
        <f t="shared" si="9"/>
        <v>6.972548063555549E-2</v>
      </c>
      <c r="U58" s="41">
        <f t="shared" si="9"/>
        <v>5.5384965846287937E-2</v>
      </c>
      <c r="V58" s="41">
        <f t="shared" si="9"/>
        <v>3.8017842469953426E-2</v>
      </c>
      <c r="W58" s="41">
        <f t="shared" si="9"/>
        <v>3.4914614965705554E-2</v>
      </c>
      <c r="X58" s="41">
        <f t="shared" si="9"/>
        <v>3.1470938124781196E-2</v>
      </c>
      <c r="Y58" s="32"/>
    </row>
    <row r="59" spans="1:25" x14ac:dyDescent="0.25">
      <c r="A59" s="32" t="s">
        <v>454</v>
      </c>
      <c r="B59" s="41"/>
      <c r="C59" s="41">
        <f t="shared" si="10"/>
        <v>9.8652375382235882E-2</v>
      </c>
      <c r="D59" s="41">
        <f t="shared" si="9"/>
        <v>0.10423408853247883</v>
      </c>
      <c r="E59" s="41">
        <f t="shared" si="9"/>
        <v>0.11153843607658537</v>
      </c>
      <c r="F59" s="41">
        <f t="shared" si="9"/>
        <v>0.10327245304517581</v>
      </c>
      <c r="G59" s="41">
        <f t="shared" si="9"/>
        <v>9.4435795477947615E-2</v>
      </c>
      <c r="H59" s="41">
        <f t="shared" si="9"/>
        <v>9.1344648480833179E-2</v>
      </c>
      <c r="I59" s="41">
        <f t="shared" si="9"/>
        <v>9.3163756564737146E-2</v>
      </c>
      <c r="J59" s="41">
        <f t="shared" si="9"/>
        <v>0.10003780613859824</v>
      </c>
      <c r="K59" s="41">
        <f t="shared" si="9"/>
        <v>0.10571702448954462</v>
      </c>
      <c r="L59" s="41">
        <f t="shared" si="9"/>
        <v>0.10876222445953665</v>
      </c>
      <c r="M59" s="41">
        <f t="shared" si="9"/>
        <v>9.9574421689013315E-2</v>
      </c>
      <c r="N59" s="41">
        <f t="shared" si="9"/>
        <v>8.9408636132747854E-2</v>
      </c>
      <c r="O59" s="41">
        <f t="shared" si="9"/>
        <v>7.7177394750940889E-2</v>
      </c>
      <c r="P59" s="41">
        <f t="shared" si="9"/>
        <v>6.7146670538897682E-2</v>
      </c>
      <c r="Q59" s="41">
        <f t="shared" si="9"/>
        <v>6.4065371655861014E-2</v>
      </c>
      <c r="R59" s="41">
        <f t="shared" si="9"/>
        <v>6.0637324929796087E-2</v>
      </c>
      <c r="S59" s="41">
        <f t="shared" si="9"/>
        <v>5.8891803909678186E-2</v>
      </c>
      <c r="T59" s="41">
        <f t="shared" si="9"/>
        <v>5.5709686944090689E-2</v>
      </c>
      <c r="U59" s="41">
        <f t="shared" si="9"/>
        <v>5.1736305656420643E-2</v>
      </c>
      <c r="V59" s="41">
        <f t="shared" si="9"/>
        <v>5.657053233314268E-2</v>
      </c>
      <c r="W59" s="41">
        <f t="shared" si="9"/>
        <v>4.9967074793456405E-2</v>
      </c>
      <c r="X59" s="41">
        <f t="shared" si="9"/>
        <v>4.0168876048749198E-2</v>
      </c>
      <c r="Y59" s="32"/>
    </row>
    <row r="60" spans="1:25" x14ac:dyDescent="0.25">
      <c r="A60" s="32" t="s">
        <v>494</v>
      </c>
      <c r="B60" s="41"/>
      <c r="C60" s="41">
        <f t="shared" si="10"/>
        <v>6.8471695038505198E-2</v>
      </c>
      <c r="D60" s="41">
        <f t="shared" si="9"/>
        <v>6.8406966002902372E-2</v>
      </c>
      <c r="E60" s="41">
        <f t="shared" si="9"/>
        <v>7.1213931554048593E-2</v>
      </c>
      <c r="F60" s="41">
        <f t="shared" si="9"/>
        <v>7.2278700471727048E-2</v>
      </c>
      <c r="G60" s="41">
        <f t="shared" si="9"/>
        <v>7.3042065620340227E-2</v>
      </c>
      <c r="H60" s="41">
        <f t="shared" si="9"/>
        <v>7.1009825085893569E-2</v>
      </c>
      <c r="I60" s="41">
        <f t="shared" si="9"/>
        <v>6.7443976438315442E-2</v>
      </c>
      <c r="J60" s="41">
        <f t="shared" si="9"/>
        <v>6.6185793592845835E-2</v>
      </c>
      <c r="K60" s="41">
        <f t="shared" si="9"/>
        <v>6.7657932111353139E-2</v>
      </c>
      <c r="L60" s="41">
        <f t="shared" si="9"/>
        <v>6.749256772848379E-2</v>
      </c>
      <c r="M60" s="41">
        <f t="shared" si="9"/>
        <v>6.7165165910405597E-2</v>
      </c>
      <c r="N60" s="41">
        <f t="shared" si="9"/>
        <v>6.7725559457831583E-2</v>
      </c>
      <c r="O60" s="41">
        <f t="shared" si="9"/>
        <v>6.8118874176952698E-2</v>
      </c>
      <c r="P60" s="41">
        <f t="shared" si="9"/>
        <v>6.8937305488814576E-2</v>
      </c>
      <c r="Q60" s="41">
        <f t="shared" si="9"/>
        <v>6.7893708584990942E-2</v>
      </c>
      <c r="R60" s="41">
        <f t="shared" si="9"/>
        <v>6.8615001961565239E-2</v>
      </c>
      <c r="S60" s="41">
        <f t="shared" si="9"/>
        <v>6.796857977985836E-2</v>
      </c>
      <c r="T60" s="41">
        <f t="shared" si="9"/>
        <v>7.0030061512349473E-2</v>
      </c>
      <c r="U60" s="41">
        <f t="shared" si="9"/>
        <v>8.1610512250598469E-2</v>
      </c>
      <c r="V60" s="41">
        <f t="shared" si="9"/>
        <v>8.222824720122901E-2</v>
      </c>
      <c r="W60" s="41">
        <f t="shared" si="9"/>
        <v>8.7507895928932197E-2</v>
      </c>
      <c r="X60" s="41">
        <f t="shared" si="9"/>
        <v>8.9900012312521344E-2</v>
      </c>
      <c r="Y60" s="32"/>
    </row>
    <row r="61" spans="1:25" x14ac:dyDescent="0.25">
      <c r="A61" s="32" t="s">
        <v>620</v>
      </c>
      <c r="B61" s="41"/>
      <c r="C61" s="41">
        <f t="shared" si="10"/>
        <v>3.5626189096757486E-4</v>
      </c>
      <c r="D61" s="41">
        <f t="shared" si="9"/>
        <v>3.3547482557684977E-4</v>
      </c>
      <c r="E61" s="41">
        <f t="shared" si="9"/>
        <v>3.697212580927685E-4</v>
      </c>
      <c r="F61" s="41">
        <f t="shared" si="9"/>
        <v>3.9870188716355025E-4</v>
      </c>
      <c r="G61" s="41">
        <f t="shared" si="9"/>
        <v>4.3588073312779077E-4</v>
      </c>
      <c r="H61" s="41">
        <f t="shared" si="9"/>
        <v>4.3666865689212899E-4</v>
      </c>
      <c r="I61" s="41">
        <f t="shared" si="9"/>
        <v>2.5705238145678848E-4</v>
      </c>
      <c r="J61" s="41">
        <f t="shared" si="9"/>
        <v>4.7021691146643713E-4</v>
      </c>
      <c r="K61" s="41">
        <f t="shared" si="9"/>
        <v>4.6945021072975412E-4</v>
      </c>
      <c r="L61" s="41">
        <f t="shared" si="9"/>
        <v>9.5430949257979192E-4</v>
      </c>
      <c r="M61" s="41">
        <f t="shared" si="9"/>
        <v>6.0666196416775311E-4</v>
      </c>
      <c r="N61" s="41">
        <f t="shared" si="9"/>
        <v>5.977385499250326E-4</v>
      </c>
      <c r="O61" s="41">
        <f t="shared" si="9"/>
        <v>4.6548518096437642E-4</v>
      </c>
      <c r="P61" s="41">
        <f t="shared" si="9"/>
        <v>3.9820910959772137E-4</v>
      </c>
      <c r="Q61" s="41">
        <f t="shared" si="9"/>
        <v>2.3490718968820849E-4</v>
      </c>
      <c r="R61" s="41">
        <f t="shared" si="9"/>
        <v>1.9679721990303525E-4</v>
      </c>
      <c r="S61" s="41">
        <f t="shared" si="9"/>
        <v>2.7322042612082587E-4</v>
      </c>
      <c r="T61" s="41">
        <f t="shared" si="9"/>
        <v>2.6611502000852878E-4</v>
      </c>
      <c r="U61" s="41">
        <f t="shared" si="9"/>
        <v>1.0165992950588406E-4</v>
      </c>
      <c r="V61" s="41">
        <f t="shared" si="9"/>
        <v>1.4619666541550205E-5</v>
      </c>
      <c r="W61" s="41">
        <f t="shared" si="9"/>
        <v>1.5516975935606226E-5</v>
      </c>
      <c r="X61" s="41">
        <f t="shared" si="9"/>
        <v>1.2501088398302382E-5</v>
      </c>
      <c r="Y61" s="32"/>
    </row>
    <row r="62" spans="1:25" x14ac:dyDescent="0.25">
      <c r="A62" s="32" t="s">
        <v>621</v>
      </c>
      <c r="B62" s="41"/>
      <c r="C62" s="41">
        <f t="shared" si="10"/>
        <v>1.0863455105923531E-2</v>
      </c>
      <c r="D62" s="41">
        <f t="shared" si="9"/>
        <v>1.1484373465456109E-2</v>
      </c>
      <c r="E62" s="41">
        <f t="shared" si="9"/>
        <v>1.30428838418834E-2</v>
      </c>
      <c r="F62" s="41">
        <f t="shared" si="9"/>
        <v>1.3902535566163186E-2</v>
      </c>
      <c r="G62" s="41">
        <f t="shared" si="9"/>
        <v>1.3017279568145917E-2</v>
      </c>
      <c r="H62" s="41">
        <f t="shared" si="9"/>
        <v>1.285848463468596E-2</v>
      </c>
      <c r="I62" s="41">
        <f t="shared" si="9"/>
        <v>1.2523916581379224E-2</v>
      </c>
      <c r="J62" s="41">
        <f t="shared" si="9"/>
        <v>1.3181544396194057E-2</v>
      </c>
      <c r="K62" s="41">
        <f t="shared" si="9"/>
        <v>1.4345961482103414E-2</v>
      </c>
      <c r="L62" s="41">
        <f t="shared" si="9"/>
        <v>1.6110042741686315E-2</v>
      </c>
      <c r="M62" s="41">
        <f t="shared" si="9"/>
        <v>1.4348361833531139E-2</v>
      </c>
      <c r="N62" s="41">
        <f t="shared" si="9"/>
        <v>1.449650647035723E-2</v>
      </c>
      <c r="O62" s="41">
        <f t="shared" si="9"/>
        <v>1.3925290275133969E-2</v>
      </c>
      <c r="P62" s="41">
        <f t="shared" si="9"/>
        <v>1.3293087679369445E-2</v>
      </c>
      <c r="Q62" s="41">
        <f t="shared" si="9"/>
        <v>1.412652513642111E-2</v>
      </c>
      <c r="R62" s="41">
        <f t="shared" si="9"/>
        <v>1.3734858745692215E-2</v>
      </c>
      <c r="S62" s="41">
        <f t="shared" si="9"/>
        <v>1.3577704625835707E-2</v>
      </c>
      <c r="T62" s="41">
        <f t="shared" si="9"/>
        <v>1.3543911034311623E-2</v>
      </c>
      <c r="U62" s="41">
        <f t="shared" si="9"/>
        <v>7.560033718825388E-3</v>
      </c>
      <c r="V62" s="41">
        <f t="shared" si="9"/>
        <v>3.6397264661803454E-3</v>
      </c>
      <c r="W62" s="41">
        <f t="shared" si="9"/>
        <v>3.2436895311049895E-3</v>
      </c>
      <c r="X62" s="41">
        <f t="shared" si="9"/>
        <v>3.2568218495355231E-3</v>
      </c>
      <c r="Y62" s="32"/>
    </row>
    <row r="63" spans="1:25" x14ac:dyDescent="0.25">
      <c r="A63" s="32" t="s">
        <v>622</v>
      </c>
      <c r="B63" s="41"/>
      <c r="C63" s="41">
        <f t="shared" si="10"/>
        <v>0.26471464993920674</v>
      </c>
      <c r="D63" s="41">
        <f t="shared" si="9"/>
        <v>0.27740778479809963</v>
      </c>
      <c r="E63" s="41">
        <f t="shared" si="9"/>
        <v>0.29370321356521739</v>
      </c>
      <c r="F63" s="41">
        <f t="shared" si="9"/>
        <v>0.28515739518455302</v>
      </c>
      <c r="G63" s="41">
        <f t="shared" si="9"/>
        <v>0.27964752590765535</v>
      </c>
      <c r="H63" s="41">
        <f t="shared" si="9"/>
        <v>0.27049852053690304</v>
      </c>
      <c r="I63" s="41">
        <f t="shared" si="9"/>
        <v>0.26487756206493251</v>
      </c>
      <c r="J63" s="41">
        <f t="shared" si="9"/>
        <v>0.27264610904936115</v>
      </c>
      <c r="K63" s="41">
        <f t="shared" si="9"/>
        <v>0.28123022405893455</v>
      </c>
      <c r="L63" s="41">
        <f t="shared" si="9"/>
        <v>0.29397736198365104</v>
      </c>
      <c r="M63" s="41">
        <f t="shared" si="9"/>
        <v>0.27956662085563333</v>
      </c>
      <c r="N63" s="41">
        <f t="shared" si="9"/>
        <v>0.268647177166219</v>
      </c>
      <c r="O63" s="41">
        <f t="shared" si="9"/>
        <v>0.25226630067078087</v>
      </c>
      <c r="P63" s="41">
        <f t="shared" si="9"/>
        <v>0.2411276556990658</v>
      </c>
      <c r="Q63" s="41">
        <f t="shared" si="9"/>
        <v>0.24015672160602411</v>
      </c>
      <c r="R63" s="41">
        <f t="shared" si="9"/>
        <v>0.23535488493628579</v>
      </c>
      <c r="S63" s="41">
        <f t="shared" si="9"/>
        <v>0.23373852147800175</v>
      </c>
      <c r="T63" s="41">
        <f t="shared" si="9"/>
        <v>0.23252086347693768</v>
      </c>
      <c r="U63" s="41">
        <f t="shared" si="9"/>
        <v>0.22969348585881835</v>
      </c>
      <c r="V63" s="41">
        <f t="shared" si="9"/>
        <v>0.22293851192870892</v>
      </c>
      <c r="W63" s="41">
        <f t="shared" si="9"/>
        <v>0.2208218857354465</v>
      </c>
      <c r="X63" s="41">
        <f t="shared" si="9"/>
        <v>0.21273764434802936</v>
      </c>
      <c r="Y63" s="32"/>
    </row>
    <row r="64" spans="1:25" ht="15.75" thickBot="1" x14ac:dyDescent="0.3">
      <c r="A64" s="42" t="s">
        <v>623</v>
      </c>
      <c r="B64" s="51"/>
      <c r="C64" s="51">
        <f>C42/C$34</f>
        <v>0.24804346677833297</v>
      </c>
      <c r="D64" s="51">
        <f t="shared" si="9"/>
        <v>0.261553459898623</v>
      </c>
      <c r="E64" s="51">
        <f t="shared" si="9"/>
        <v>0.27551339801930058</v>
      </c>
      <c r="F64" s="51">
        <f t="shared" si="9"/>
        <v>0.26879158984996598</v>
      </c>
      <c r="G64" s="51">
        <f t="shared" si="9"/>
        <v>0.26130473166939999</v>
      </c>
      <c r="H64" s="51">
        <f t="shared" si="9"/>
        <v>0.25123127191097938</v>
      </c>
      <c r="I64" s="51">
        <f t="shared" si="9"/>
        <v>0.24792838995666702</v>
      </c>
      <c r="J64" s="51">
        <f t="shared" si="9"/>
        <v>0.25567871319790142</v>
      </c>
      <c r="K64" s="51">
        <f t="shared" si="9"/>
        <v>0.26646539441116729</v>
      </c>
      <c r="L64" s="51">
        <f t="shared" si="9"/>
        <v>0.27952452527218657</v>
      </c>
      <c r="M64" s="51">
        <f t="shared" si="9"/>
        <v>0.2659620272963254</v>
      </c>
      <c r="N64" s="51">
        <f t="shared" si="9"/>
        <v>0.2563556384168828</v>
      </c>
      <c r="O64" s="51">
        <f t="shared" si="9"/>
        <v>0.24008399346621764</v>
      </c>
      <c r="P64" s="51">
        <f t="shared" si="9"/>
        <v>0.22624072415740118</v>
      </c>
      <c r="Q64" s="51">
        <f t="shared" si="9"/>
        <v>0.22225305161340114</v>
      </c>
      <c r="R64" s="51">
        <f t="shared" si="9"/>
        <v>0.21740609557075738</v>
      </c>
      <c r="S64" s="51">
        <f t="shared" si="9"/>
        <v>0.21632470368685314</v>
      </c>
      <c r="T64" s="51">
        <f t="shared" si="9"/>
        <v>0.21544162949235421</v>
      </c>
      <c r="U64" s="51">
        <f t="shared" si="9"/>
        <v>0.20374084278934948</v>
      </c>
      <c r="V64" s="51">
        <f t="shared" si="9"/>
        <v>0.19169907501797587</v>
      </c>
      <c r="W64" s="51">
        <f t="shared" si="9"/>
        <v>0.18619671076879449</v>
      </c>
      <c r="X64" s="51">
        <f t="shared" si="9"/>
        <v>0.17422822750813219</v>
      </c>
      <c r="Y64" s="32"/>
    </row>
    <row r="65" ht="15.75" thickTop="1" x14ac:dyDescent="0.25"/>
  </sheetData>
  <mergeCells count="5">
    <mergeCell ref="A2:Y2"/>
    <mergeCell ref="A16:Y16"/>
    <mergeCell ref="A31:Y31"/>
    <mergeCell ref="A44:Y44"/>
    <mergeCell ref="A55:Y5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zoomScaleNormal="100" workbookViewId="0">
      <pane ySplit="8" topLeftCell="A9" activePane="bottomLeft" state="frozen"/>
      <selection pane="bottomLeft" sqref="A1:P1"/>
    </sheetView>
  </sheetViews>
  <sheetFormatPr defaultColWidth="12" defaultRowHeight="12.95" customHeight="1" x14ac:dyDescent="0.2"/>
  <cols>
    <col min="1" max="1" width="25.6640625" bestFit="1" customWidth="1"/>
    <col min="2" max="16" width="17.6640625" bestFit="1" customWidth="1"/>
  </cols>
  <sheetData>
    <row r="1" spans="1:16" ht="17.100000000000001" customHeight="1" x14ac:dyDescent="0.25">
      <c r="A1" s="64" t="s">
        <v>67</v>
      </c>
      <c r="B1" s="57"/>
      <c r="C1" s="57"/>
      <c r="D1" s="57"/>
      <c r="E1" s="57"/>
      <c r="F1" s="57"/>
      <c r="G1" s="57"/>
      <c r="H1" s="57"/>
      <c r="I1" s="57"/>
      <c r="J1" s="57"/>
      <c r="K1" s="57"/>
      <c r="L1" s="57"/>
      <c r="M1" s="57"/>
      <c r="N1" s="57"/>
      <c r="O1" s="57"/>
      <c r="P1" s="57"/>
    </row>
    <row r="2" spans="1:16" ht="17.100000000000001" customHeight="1" x14ac:dyDescent="0.3">
      <c r="A2" s="59" t="s">
        <v>1</v>
      </c>
      <c r="B2" s="57"/>
      <c r="C2" s="57"/>
      <c r="D2" s="57"/>
      <c r="E2" s="57"/>
      <c r="F2" s="57"/>
      <c r="G2" s="57"/>
      <c r="H2" s="57"/>
      <c r="I2" s="57"/>
      <c r="J2" s="57"/>
      <c r="K2" s="57"/>
      <c r="L2" s="57"/>
      <c r="M2" s="57"/>
      <c r="N2" s="57"/>
      <c r="O2" s="57"/>
      <c r="P2" s="57"/>
    </row>
    <row r="3" spans="1:16" ht="17.100000000000001" customHeight="1" x14ac:dyDescent="0.3">
      <c r="A3" s="58" t="s">
        <v>70</v>
      </c>
      <c r="B3" s="57"/>
      <c r="C3" s="57"/>
      <c r="D3" s="57"/>
      <c r="E3" s="57"/>
      <c r="F3" s="57"/>
      <c r="G3" s="57"/>
      <c r="H3" s="57"/>
      <c r="I3" s="57"/>
      <c r="J3" s="57"/>
      <c r="K3" s="57"/>
      <c r="L3" s="57"/>
      <c r="M3" s="57"/>
      <c r="N3" s="57"/>
      <c r="O3" s="57"/>
      <c r="P3" s="57"/>
    </row>
    <row r="4" spans="1:16" ht="17.100000000000001" customHeight="1" x14ac:dyDescent="0.3">
      <c r="A4" s="59" t="s">
        <v>1</v>
      </c>
      <c r="B4" s="57"/>
      <c r="C4" s="57"/>
      <c r="D4" s="57"/>
      <c r="E4" s="57"/>
      <c r="F4" s="57"/>
      <c r="G4" s="57"/>
      <c r="H4" s="57"/>
      <c r="I4" s="57"/>
      <c r="J4" s="57"/>
      <c r="K4" s="57"/>
      <c r="L4" s="57"/>
      <c r="M4" s="57"/>
      <c r="N4" s="57"/>
      <c r="O4" s="57"/>
      <c r="P4" s="57"/>
    </row>
    <row r="5" spans="1:16" ht="17.100000000000001" customHeight="1" x14ac:dyDescent="0.3">
      <c r="A5" s="65" t="s">
        <v>59</v>
      </c>
      <c r="B5" s="57"/>
      <c r="C5" s="57"/>
      <c r="D5" s="57"/>
      <c r="E5" s="57"/>
      <c r="F5" s="57"/>
      <c r="G5" s="57"/>
      <c r="H5" s="57"/>
      <c r="I5" s="57"/>
      <c r="J5" s="57"/>
      <c r="K5" s="57"/>
      <c r="L5" s="57"/>
      <c r="M5" s="57"/>
      <c r="N5" s="57"/>
      <c r="O5" s="57"/>
      <c r="P5" s="57"/>
    </row>
    <row r="7" spans="1:16" ht="30" customHeight="1" x14ac:dyDescent="0.2">
      <c r="A7" s="69" t="s">
        <v>71</v>
      </c>
      <c r="B7" s="9" t="s">
        <v>489</v>
      </c>
      <c r="C7" s="69" t="s">
        <v>490</v>
      </c>
      <c r="D7" s="69"/>
      <c r="E7" s="69" t="s">
        <v>546</v>
      </c>
      <c r="F7" s="69"/>
      <c r="G7" s="69"/>
      <c r="H7" s="69" t="s">
        <v>547</v>
      </c>
      <c r="I7" s="69"/>
      <c r="J7" s="69"/>
      <c r="K7" s="69" t="s">
        <v>548</v>
      </c>
      <c r="L7" s="69"/>
      <c r="M7" s="69"/>
      <c r="N7" s="69" t="s">
        <v>549</v>
      </c>
      <c r="O7" s="69"/>
      <c r="P7" s="69"/>
    </row>
    <row r="8" spans="1:16" ht="30" customHeight="1" x14ac:dyDescent="0.2">
      <c r="A8" s="71"/>
      <c r="B8" s="9" t="s">
        <v>72</v>
      </c>
      <c r="C8" s="9" t="s">
        <v>96</v>
      </c>
      <c r="D8" s="9" t="s">
        <v>467</v>
      </c>
      <c r="E8" s="9" t="s">
        <v>466</v>
      </c>
      <c r="F8" s="9" t="s">
        <v>96</v>
      </c>
      <c r="G8" s="9" t="s">
        <v>467</v>
      </c>
      <c r="H8" s="9" t="s">
        <v>466</v>
      </c>
      <c r="I8" s="9" t="s">
        <v>96</v>
      </c>
      <c r="J8" s="9" t="s">
        <v>467</v>
      </c>
      <c r="K8" s="9" t="s">
        <v>466</v>
      </c>
      <c r="L8" s="9" t="s">
        <v>96</v>
      </c>
      <c r="M8" s="9" t="s">
        <v>467</v>
      </c>
      <c r="N8" s="9" t="s">
        <v>466</v>
      </c>
      <c r="O8" s="9" t="s">
        <v>96</v>
      </c>
      <c r="P8" s="9" t="s">
        <v>467</v>
      </c>
    </row>
    <row r="9" spans="1:16" ht="15" customHeight="1" x14ac:dyDescent="0.2">
      <c r="A9" s="19" t="s">
        <v>434</v>
      </c>
      <c r="B9" s="21">
        <v>950</v>
      </c>
      <c r="C9" s="22">
        <v>-247123974</v>
      </c>
      <c r="D9" s="22">
        <v>-260130.5</v>
      </c>
      <c r="E9" s="21">
        <v>832</v>
      </c>
      <c r="F9" s="22">
        <v>80620735</v>
      </c>
      <c r="G9" s="22">
        <v>96899.92</v>
      </c>
      <c r="H9" s="21">
        <v>20</v>
      </c>
      <c r="I9" s="22">
        <v>11036623</v>
      </c>
      <c r="J9" s="22">
        <v>551831.15</v>
      </c>
      <c r="K9" s="21">
        <v>924</v>
      </c>
      <c r="L9" s="22">
        <v>-37772246</v>
      </c>
      <c r="M9" s="22">
        <v>-40879.050000000003</v>
      </c>
      <c r="N9" s="21">
        <v>932</v>
      </c>
      <c r="O9" s="22">
        <v>118392981</v>
      </c>
      <c r="P9" s="22">
        <v>127031.1</v>
      </c>
    </row>
    <row r="10" spans="1:16" ht="15" customHeight="1" x14ac:dyDescent="0.2">
      <c r="A10" s="19" t="s">
        <v>438</v>
      </c>
      <c r="B10" s="21">
        <v>242</v>
      </c>
      <c r="C10" s="22">
        <v>624152</v>
      </c>
      <c r="D10" s="22">
        <v>2579.14</v>
      </c>
      <c r="E10" s="21">
        <v>220</v>
      </c>
      <c r="F10" s="22">
        <v>9326569</v>
      </c>
      <c r="G10" s="22">
        <v>42393.5</v>
      </c>
      <c r="H10" s="21" t="s">
        <v>626</v>
      </c>
      <c r="I10" s="21" t="s">
        <v>626</v>
      </c>
      <c r="J10" s="21" t="s">
        <v>626</v>
      </c>
      <c r="K10" s="21">
        <v>235</v>
      </c>
      <c r="L10" s="22">
        <v>-2673731</v>
      </c>
      <c r="M10" s="22">
        <v>-11377.58</v>
      </c>
      <c r="N10" s="21">
        <v>237</v>
      </c>
      <c r="O10" s="22">
        <v>12000300</v>
      </c>
      <c r="P10" s="22">
        <v>50634.18</v>
      </c>
    </row>
    <row r="11" spans="1:16" ht="15" customHeight="1" x14ac:dyDescent="0.2">
      <c r="A11" s="19" t="s">
        <v>439</v>
      </c>
      <c r="B11" s="21">
        <v>275</v>
      </c>
      <c r="C11" s="22">
        <v>2047037</v>
      </c>
      <c r="D11" s="22">
        <v>7443.77</v>
      </c>
      <c r="E11" s="21">
        <v>250</v>
      </c>
      <c r="F11" s="22">
        <v>10035290</v>
      </c>
      <c r="G11" s="22">
        <v>40141.160000000003</v>
      </c>
      <c r="H11" s="21" t="s">
        <v>626</v>
      </c>
      <c r="I11" s="21" t="s">
        <v>626</v>
      </c>
      <c r="J11" s="21" t="s">
        <v>626</v>
      </c>
      <c r="K11" s="21">
        <v>263</v>
      </c>
      <c r="L11" s="22">
        <v>-3073581</v>
      </c>
      <c r="M11" s="22">
        <v>-11686.62</v>
      </c>
      <c r="N11" s="21">
        <v>269</v>
      </c>
      <c r="O11" s="22">
        <v>13108871</v>
      </c>
      <c r="P11" s="22">
        <v>48731.86</v>
      </c>
    </row>
    <row r="12" spans="1:16" ht="15" customHeight="1" x14ac:dyDescent="0.2">
      <c r="A12" s="19" t="s">
        <v>440</v>
      </c>
      <c r="B12" s="21">
        <v>361</v>
      </c>
      <c r="C12" s="22">
        <v>4506672</v>
      </c>
      <c r="D12" s="22">
        <v>12483.86</v>
      </c>
      <c r="E12" s="21">
        <v>323</v>
      </c>
      <c r="F12" s="22">
        <v>10931382</v>
      </c>
      <c r="G12" s="22">
        <v>33843.29</v>
      </c>
      <c r="H12" s="21" t="s">
        <v>626</v>
      </c>
      <c r="I12" s="21" t="s">
        <v>626</v>
      </c>
      <c r="J12" s="21" t="s">
        <v>626</v>
      </c>
      <c r="K12" s="21">
        <v>354</v>
      </c>
      <c r="L12" s="22">
        <v>-4320318</v>
      </c>
      <c r="M12" s="22">
        <v>-12204.29</v>
      </c>
      <c r="N12" s="21">
        <v>354</v>
      </c>
      <c r="O12" s="22">
        <v>15251700</v>
      </c>
      <c r="P12" s="22">
        <v>43083.9</v>
      </c>
    </row>
    <row r="13" spans="1:16" ht="15" customHeight="1" x14ac:dyDescent="0.2">
      <c r="A13" s="19" t="s">
        <v>441</v>
      </c>
      <c r="B13" s="21">
        <v>328</v>
      </c>
      <c r="C13" s="22">
        <v>5750562</v>
      </c>
      <c r="D13" s="22">
        <v>17532.2</v>
      </c>
      <c r="E13" s="21">
        <v>285</v>
      </c>
      <c r="F13" s="22">
        <v>11426776</v>
      </c>
      <c r="G13" s="22">
        <v>40093.949999999997</v>
      </c>
      <c r="H13" s="21">
        <v>0</v>
      </c>
      <c r="I13" s="28" t="s">
        <v>489</v>
      </c>
      <c r="J13" s="28" t="s">
        <v>489</v>
      </c>
      <c r="K13" s="21">
        <v>318</v>
      </c>
      <c r="L13" s="22">
        <v>-4310612</v>
      </c>
      <c r="M13" s="22">
        <v>-13555.38</v>
      </c>
      <c r="N13" s="21">
        <v>323</v>
      </c>
      <c r="O13" s="22">
        <v>15737388</v>
      </c>
      <c r="P13" s="22">
        <v>48722.559999999998</v>
      </c>
    </row>
    <row r="14" spans="1:16" ht="15" customHeight="1" x14ac:dyDescent="0.2">
      <c r="A14" s="19" t="s">
        <v>442</v>
      </c>
      <c r="B14" s="21">
        <v>351</v>
      </c>
      <c r="C14" s="22">
        <v>7912170</v>
      </c>
      <c r="D14" s="22">
        <v>22541.79</v>
      </c>
      <c r="E14" s="21">
        <v>303</v>
      </c>
      <c r="F14" s="22">
        <v>11357249</v>
      </c>
      <c r="G14" s="22">
        <v>37482.67</v>
      </c>
      <c r="H14" s="21" t="s">
        <v>626</v>
      </c>
      <c r="I14" s="21" t="s">
        <v>626</v>
      </c>
      <c r="J14" s="21" t="s">
        <v>626</v>
      </c>
      <c r="K14" s="21">
        <v>343</v>
      </c>
      <c r="L14" s="22">
        <v>-4280417</v>
      </c>
      <c r="M14" s="22">
        <v>-12479.35</v>
      </c>
      <c r="N14" s="21">
        <v>345</v>
      </c>
      <c r="O14" s="22">
        <v>15637666</v>
      </c>
      <c r="P14" s="22">
        <v>45326.57</v>
      </c>
    </row>
    <row r="15" spans="1:16" ht="15" customHeight="1" x14ac:dyDescent="0.2">
      <c r="A15" s="19" t="s">
        <v>443</v>
      </c>
      <c r="B15" s="21">
        <v>425</v>
      </c>
      <c r="C15" s="22">
        <v>11667740</v>
      </c>
      <c r="D15" s="22">
        <v>27453.51</v>
      </c>
      <c r="E15" s="21">
        <v>363</v>
      </c>
      <c r="F15" s="22">
        <v>14431148</v>
      </c>
      <c r="G15" s="22">
        <v>39755.230000000003</v>
      </c>
      <c r="H15" s="21" t="s">
        <v>626</v>
      </c>
      <c r="I15" s="21" t="s">
        <v>626</v>
      </c>
      <c r="J15" s="21" t="s">
        <v>626</v>
      </c>
      <c r="K15" s="21">
        <v>418</v>
      </c>
      <c r="L15" s="22">
        <v>-5517810</v>
      </c>
      <c r="M15" s="22">
        <v>-13200.5</v>
      </c>
      <c r="N15" s="21">
        <v>415</v>
      </c>
      <c r="O15" s="22">
        <v>19948958</v>
      </c>
      <c r="P15" s="22">
        <v>48069.78</v>
      </c>
    </row>
    <row r="16" spans="1:16" ht="15" customHeight="1" x14ac:dyDescent="0.2">
      <c r="A16" s="19" t="s">
        <v>444</v>
      </c>
      <c r="B16" s="21">
        <v>379</v>
      </c>
      <c r="C16" s="22">
        <v>12326859</v>
      </c>
      <c r="D16" s="22">
        <v>32524.69</v>
      </c>
      <c r="E16" s="21">
        <v>340</v>
      </c>
      <c r="F16" s="22">
        <v>18657567</v>
      </c>
      <c r="G16" s="22">
        <v>54875.199999999997</v>
      </c>
      <c r="H16" s="21" t="s">
        <v>626</v>
      </c>
      <c r="I16" s="21" t="s">
        <v>626</v>
      </c>
      <c r="J16" s="21" t="s">
        <v>626</v>
      </c>
      <c r="K16" s="21">
        <v>372</v>
      </c>
      <c r="L16" s="22">
        <v>-5677424</v>
      </c>
      <c r="M16" s="22">
        <v>-15261.89</v>
      </c>
      <c r="N16" s="21">
        <v>374</v>
      </c>
      <c r="O16" s="22">
        <v>24334991</v>
      </c>
      <c r="P16" s="22">
        <v>65066.82</v>
      </c>
    </row>
    <row r="17" spans="1:16" ht="15" customHeight="1" x14ac:dyDescent="0.2">
      <c r="A17" s="19" t="s">
        <v>445</v>
      </c>
      <c r="B17" s="21">
        <v>409</v>
      </c>
      <c r="C17" s="22">
        <v>15366685</v>
      </c>
      <c r="D17" s="22">
        <v>37571.360000000001</v>
      </c>
      <c r="E17" s="21">
        <v>358</v>
      </c>
      <c r="F17" s="22">
        <v>13909567</v>
      </c>
      <c r="G17" s="22">
        <v>38853.54</v>
      </c>
      <c r="H17" s="21" t="s">
        <v>626</v>
      </c>
      <c r="I17" s="21" t="s">
        <v>626</v>
      </c>
      <c r="J17" s="21" t="s">
        <v>626</v>
      </c>
      <c r="K17" s="21">
        <v>399</v>
      </c>
      <c r="L17" s="22">
        <v>-5852093</v>
      </c>
      <c r="M17" s="22">
        <v>-14666.9</v>
      </c>
      <c r="N17" s="21">
        <v>400</v>
      </c>
      <c r="O17" s="22">
        <v>19761660</v>
      </c>
      <c r="P17" s="22">
        <v>49404.15</v>
      </c>
    </row>
    <row r="18" spans="1:16" ht="15" customHeight="1" x14ac:dyDescent="0.2">
      <c r="A18" s="19" t="s">
        <v>446</v>
      </c>
      <c r="B18" s="21">
        <v>424</v>
      </c>
      <c r="C18" s="22">
        <v>17963554</v>
      </c>
      <c r="D18" s="22">
        <v>42366.87</v>
      </c>
      <c r="E18" s="21">
        <v>363</v>
      </c>
      <c r="F18" s="22">
        <v>13366382</v>
      </c>
      <c r="G18" s="22">
        <v>36821.99</v>
      </c>
      <c r="H18" s="21" t="s">
        <v>626</v>
      </c>
      <c r="I18" s="21" t="s">
        <v>626</v>
      </c>
      <c r="J18" s="21" t="s">
        <v>626</v>
      </c>
      <c r="K18" s="21">
        <v>418</v>
      </c>
      <c r="L18" s="22">
        <v>-6108585</v>
      </c>
      <c r="M18" s="22">
        <v>-14613.84</v>
      </c>
      <c r="N18" s="21">
        <v>420</v>
      </c>
      <c r="O18" s="22">
        <v>19474967</v>
      </c>
      <c r="P18" s="22">
        <v>46368.97</v>
      </c>
    </row>
    <row r="19" spans="1:16" ht="15" customHeight="1" x14ac:dyDescent="0.2">
      <c r="A19" s="19" t="s">
        <v>447</v>
      </c>
      <c r="B19" s="21">
        <v>415</v>
      </c>
      <c r="C19" s="22">
        <v>19749462</v>
      </c>
      <c r="D19" s="22">
        <v>47589.07</v>
      </c>
      <c r="E19" s="21">
        <v>364</v>
      </c>
      <c r="F19" s="22">
        <v>22249375</v>
      </c>
      <c r="G19" s="22">
        <v>61124.66</v>
      </c>
      <c r="H19" s="21" t="s">
        <v>626</v>
      </c>
      <c r="I19" s="21" t="s">
        <v>626</v>
      </c>
      <c r="J19" s="21" t="s">
        <v>626</v>
      </c>
      <c r="K19" s="21">
        <v>407</v>
      </c>
      <c r="L19" s="22">
        <v>-6931154</v>
      </c>
      <c r="M19" s="22">
        <v>-17029.86</v>
      </c>
      <c r="N19" s="21">
        <v>406</v>
      </c>
      <c r="O19" s="22">
        <v>29180529</v>
      </c>
      <c r="P19" s="22">
        <v>71873.22</v>
      </c>
    </row>
    <row r="20" spans="1:16" ht="15" customHeight="1" x14ac:dyDescent="0.2">
      <c r="A20" s="19" t="s">
        <v>113</v>
      </c>
      <c r="B20" s="21">
        <v>1979</v>
      </c>
      <c r="C20" s="22">
        <v>124196696</v>
      </c>
      <c r="D20" s="22">
        <v>62757.3</v>
      </c>
      <c r="E20" s="21">
        <v>1712</v>
      </c>
      <c r="F20" s="22">
        <v>58873553</v>
      </c>
      <c r="G20" s="22">
        <v>34388.76</v>
      </c>
      <c r="H20" s="21">
        <v>17</v>
      </c>
      <c r="I20" s="22">
        <v>2011351</v>
      </c>
      <c r="J20" s="22">
        <v>118314.76</v>
      </c>
      <c r="K20" s="21">
        <v>1931</v>
      </c>
      <c r="L20" s="22">
        <v>-24092729</v>
      </c>
      <c r="M20" s="22">
        <v>-12476.81</v>
      </c>
      <c r="N20" s="21">
        <v>1949</v>
      </c>
      <c r="O20" s="22">
        <v>82966282</v>
      </c>
      <c r="P20" s="22">
        <v>42568.639999999999</v>
      </c>
    </row>
    <row r="21" spans="1:16" ht="15" customHeight="1" x14ac:dyDescent="0.2">
      <c r="A21" s="19" t="s">
        <v>114</v>
      </c>
      <c r="B21" s="21">
        <v>1812</v>
      </c>
      <c r="C21" s="22">
        <v>157244676</v>
      </c>
      <c r="D21" s="22">
        <v>86779.62</v>
      </c>
      <c r="E21" s="21">
        <v>1571</v>
      </c>
      <c r="F21" s="22">
        <v>48837855</v>
      </c>
      <c r="G21" s="22">
        <v>31087.11</v>
      </c>
      <c r="H21" s="21">
        <v>15</v>
      </c>
      <c r="I21" s="22">
        <v>799039</v>
      </c>
      <c r="J21" s="22">
        <v>53269.27</v>
      </c>
      <c r="K21" s="21">
        <v>1769</v>
      </c>
      <c r="L21" s="22">
        <v>-23828709</v>
      </c>
      <c r="M21" s="22">
        <v>-13470.16</v>
      </c>
      <c r="N21" s="21">
        <v>1770</v>
      </c>
      <c r="O21" s="22">
        <v>72666564</v>
      </c>
      <c r="P21" s="22">
        <v>41054.559999999998</v>
      </c>
    </row>
    <row r="22" spans="1:16" ht="15" customHeight="1" x14ac:dyDescent="0.2">
      <c r="A22" s="19" t="s">
        <v>115</v>
      </c>
      <c r="B22" s="21">
        <v>3840</v>
      </c>
      <c r="C22" s="22">
        <v>560133949</v>
      </c>
      <c r="D22" s="22">
        <v>145868.22</v>
      </c>
      <c r="E22" s="21">
        <v>3234</v>
      </c>
      <c r="F22" s="22">
        <v>97120996</v>
      </c>
      <c r="G22" s="22">
        <v>30031.23</v>
      </c>
      <c r="H22" s="21">
        <v>37</v>
      </c>
      <c r="I22" s="22">
        <v>2718840</v>
      </c>
      <c r="J22" s="22">
        <v>73482.16</v>
      </c>
      <c r="K22" s="21">
        <v>3758</v>
      </c>
      <c r="L22" s="22">
        <v>-56412778</v>
      </c>
      <c r="M22" s="22">
        <v>-15011.38</v>
      </c>
      <c r="N22" s="21">
        <v>3758</v>
      </c>
      <c r="O22" s="22">
        <v>153533774</v>
      </c>
      <c r="P22" s="22">
        <v>40855.18</v>
      </c>
    </row>
    <row r="23" spans="1:16" ht="15" customHeight="1" x14ac:dyDescent="0.2">
      <c r="A23" s="19" t="s">
        <v>448</v>
      </c>
      <c r="B23" s="21">
        <v>679</v>
      </c>
      <c r="C23" s="22">
        <v>230877864</v>
      </c>
      <c r="D23" s="22">
        <v>340026.31</v>
      </c>
      <c r="E23" s="21">
        <v>561</v>
      </c>
      <c r="F23" s="22">
        <v>19583070</v>
      </c>
      <c r="G23" s="22">
        <v>34907.43</v>
      </c>
      <c r="H23" s="21" t="s">
        <v>626</v>
      </c>
      <c r="I23" s="21" t="s">
        <v>626</v>
      </c>
      <c r="J23" s="21" t="s">
        <v>626</v>
      </c>
      <c r="K23" s="21">
        <v>662</v>
      </c>
      <c r="L23" s="22">
        <v>-16688578</v>
      </c>
      <c r="M23" s="22">
        <v>-25209.33</v>
      </c>
      <c r="N23" s="21">
        <v>661</v>
      </c>
      <c r="O23" s="22">
        <v>36271648</v>
      </c>
      <c r="P23" s="22">
        <v>54873.9</v>
      </c>
    </row>
    <row r="24" spans="1:16" ht="15" customHeight="1" x14ac:dyDescent="0.2">
      <c r="A24" s="19" t="s">
        <v>449</v>
      </c>
      <c r="B24" s="21">
        <v>245</v>
      </c>
      <c r="C24" s="22">
        <v>169794637</v>
      </c>
      <c r="D24" s="22">
        <v>693039.33</v>
      </c>
      <c r="E24" s="21">
        <v>186</v>
      </c>
      <c r="F24" s="22">
        <v>10255608</v>
      </c>
      <c r="G24" s="22">
        <v>55137.68</v>
      </c>
      <c r="H24" s="21" t="s">
        <v>626</v>
      </c>
      <c r="I24" s="21" t="s">
        <v>626</v>
      </c>
      <c r="J24" s="21" t="s">
        <v>626</v>
      </c>
      <c r="K24" s="21">
        <v>237</v>
      </c>
      <c r="L24" s="22">
        <v>-8954244</v>
      </c>
      <c r="M24" s="22">
        <v>-37781.620000000003</v>
      </c>
      <c r="N24" s="21">
        <v>235</v>
      </c>
      <c r="O24" s="22">
        <v>19209852</v>
      </c>
      <c r="P24" s="22">
        <v>81744.05</v>
      </c>
    </row>
    <row r="25" spans="1:16" ht="15" customHeight="1" x14ac:dyDescent="0.2">
      <c r="A25" s="19" t="s">
        <v>450</v>
      </c>
      <c r="B25" s="21">
        <v>174</v>
      </c>
      <c r="C25" s="22">
        <v>703727741</v>
      </c>
      <c r="D25" s="22">
        <v>4044412.3</v>
      </c>
      <c r="E25" s="21">
        <v>141</v>
      </c>
      <c r="F25" s="22">
        <v>11276136</v>
      </c>
      <c r="G25" s="22">
        <v>79972.600000000006</v>
      </c>
      <c r="H25" s="21" t="s">
        <v>626</v>
      </c>
      <c r="I25" s="21" t="s">
        <v>626</v>
      </c>
      <c r="J25" s="21" t="s">
        <v>626</v>
      </c>
      <c r="K25" s="21">
        <v>165</v>
      </c>
      <c r="L25" s="22">
        <v>-21286065</v>
      </c>
      <c r="M25" s="22">
        <v>-129006.45</v>
      </c>
      <c r="N25" s="21">
        <v>170</v>
      </c>
      <c r="O25" s="22">
        <v>32562201</v>
      </c>
      <c r="P25" s="22">
        <v>191542.36</v>
      </c>
    </row>
    <row r="26" spans="1:16" ht="15" customHeight="1" x14ac:dyDescent="0.2">
      <c r="A26" s="20" t="s">
        <v>117</v>
      </c>
      <c r="B26" s="21">
        <v>13288</v>
      </c>
      <c r="C26" s="22">
        <v>1796766482</v>
      </c>
      <c r="D26" s="22">
        <v>135217.22</v>
      </c>
      <c r="E26" s="21">
        <v>11406</v>
      </c>
      <c r="F26" s="22">
        <v>462259258</v>
      </c>
      <c r="G26" s="22">
        <v>40527.730000000003</v>
      </c>
      <c r="H26" s="21">
        <v>132</v>
      </c>
      <c r="I26" s="22">
        <v>19969403</v>
      </c>
      <c r="J26" s="22">
        <v>151283.35999999999</v>
      </c>
      <c r="K26" s="21">
        <v>12973</v>
      </c>
      <c r="L26" s="22">
        <v>-237781074</v>
      </c>
      <c r="M26" s="22">
        <v>-18328.919999999998</v>
      </c>
      <c r="N26" s="21">
        <v>13018</v>
      </c>
      <c r="O26" s="22">
        <v>700040332</v>
      </c>
      <c r="P26" s="22">
        <v>53774.8</v>
      </c>
    </row>
    <row r="28" spans="1:16" ht="15" customHeight="1" x14ac:dyDescent="0.2">
      <c r="A28" s="56" t="s">
        <v>66</v>
      </c>
      <c r="B28" s="57"/>
      <c r="C28" s="57"/>
      <c r="D28" s="57"/>
      <c r="E28" s="57"/>
      <c r="F28" s="57"/>
      <c r="G28" s="57"/>
      <c r="H28" s="57"/>
      <c r="I28" s="57"/>
      <c r="J28" s="57"/>
      <c r="K28" s="57"/>
      <c r="L28" s="57"/>
      <c r="M28" s="57"/>
      <c r="N28" s="57"/>
      <c r="O28" s="57"/>
      <c r="P28" s="57"/>
    </row>
    <row r="29" spans="1:16" ht="15" customHeight="1" x14ac:dyDescent="0.3">
      <c r="A29" s="59" t="s">
        <v>1</v>
      </c>
      <c r="B29" s="57"/>
      <c r="C29" s="57"/>
      <c r="D29" s="57"/>
      <c r="E29" s="57"/>
      <c r="F29" s="57"/>
      <c r="G29" s="57"/>
      <c r="H29" s="57"/>
      <c r="I29" s="57"/>
      <c r="J29" s="57"/>
      <c r="K29" s="57"/>
      <c r="L29" s="57"/>
      <c r="M29" s="57"/>
      <c r="N29" s="57"/>
      <c r="O29" s="57"/>
      <c r="P29" s="57"/>
    </row>
    <row r="30" spans="1:16" ht="15" customHeight="1" x14ac:dyDescent="0.2">
      <c r="A30" s="56" t="s">
        <v>97</v>
      </c>
      <c r="B30" s="57"/>
      <c r="C30" s="57"/>
      <c r="D30" s="57"/>
      <c r="E30" s="57"/>
      <c r="F30" s="57"/>
      <c r="G30" s="57"/>
      <c r="H30" s="57"/>
      <c r="I30" s="57"/>
      <c r="J30" s="57"/>
      <c r="K30" s="57"/>
      <c r="L30" s="57"/>
      <c r="M30" s="57"/>
      <c r="N30" s="57"/>
      <c r="O30" s="57"/>
      <c r="P30" s="57"/>
    </row>
  </sheetData>
  <mergeCells count="14">
    <mergeCell ref="A28:P28"/>
    <mergeCell ref="A29:P29"/>
    <mergeCell ref="A30:P30"/>
    <mergeCell ref="N7:P7"/>
    <mergeCell ref="A1:P1"/>
    <mergeCell ref="A2:P2"/>
    <mergeCell ref="A3:P3"/>
    <mergeCell ref="A4:P4"/>
    <mergeCell ref="A5:P5"/>
    <mergeCell ref="A7:A8"/>
    <mergeCell ref="C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Normal="100" workbookViewId="0">
      <pane ySplit="8" topLeftCell="A9" activePane="bottomLeft" state="frozen"/>
      <selection pane="bottomLeft" sqref="A1:T1"/>
    </sheetView>
  </sheetViews>
  <sheetFormatPr defaultColWidth="12" defaultRowHeight="12.95" customHeight="1" x14ac:dyDescent="0.2"/>
  <cols>
    <col min="1" max="1" width="25.6640625" bestFit="1" customWidth="1"/>
    <col min="2" max="20" width="17.6640625" bestFit="1" customWidth="1"/>
  </cols>
  <sheetData>
    <row r="1" spans="1:20" ht="17.100000000000001" customHeight="1" x14ac:dyDescent="0.25">
      <c r="A1" s="64" t="s">
        <v>67</v>
      </c>
      <c r="B1" s="57"/>
      <c r="C1" s="57"/>
      <c r="D1" s="57"/>
      <c r="E1" s="57"/>
      <c r="F1" s="57"/>
      <c r="G1" s="57"/>
      <c r="H1" s="57"/>
      <c r="I1" s="57"/>
      <c r="J1" s="57"/>
      <c r="K1" s="57"/>
      <c r="L1" s="57"/>
      <c r="M1" s="57"/>
      <c r="N1" s="57"/>
      <c r="O1" s="57"/>
      <c r="P1" s="57"/>
      <c r="Q1" s="57"/>
      <c r="R1" s="57"/>
      <c r="S1" s="57"/>
      <c r="T1" s="57"/>
    </row>
    <row r="2" spans="1:20" ht="17.100000000000001" customHeight="1" x14ac:dyDescent="0.3">
      <c r="A2" s="59" t="s">
        <v>1</v>
      </c>
      <c r="B2" s="57"/>
      <c r="C2" s="57"/>
      <c r="D2" s="57"/>
      <c r="E2" s="57"/>
      <c r="F2" s="57"/>
      <c r="G2" s="57"/>
      <c r="H2" s="57"/>
      <c r="I2" s="57"/>
      <c r="J2" s="57"/>
      <c r="K2" s="57"/>
      <c r="L2" s="57"/>
      <c r="M2" s="57"/>
      <c r="N2" s="57"/>
      <c r="O2" s="57"/>
      <c r="P2" s="57"/>
      <c r="Q2" s="57"/>
      <c r="R2" s="57"/>
      <c r="S2" s="57"/>
      <c r="T2" s="57"/>
    </row>
    <row r="3" spans="1:20" ht="17.100000000000001" customHeight="1" x14ac:dyDescent="0.3">
      <c r="A3" s="58" t="s">
        <v>70</v>
      </c>
      <c r="B3" s="57"/>
      <c r="C3" s="57"/>
      <c r="D3" s="57"/>
      <c r="E3" s="57"/>
      <c r="F3" s="57"/>
      <c r="G3" s="57"/>
      <c r="H3" s="57"/>
      <c r="I3" s="57"/>
      <c r="J3" s="57"/>
      <c r="K3" s="57"/>
      <c r="L3" s="57"/>
      <c r="M3" s="57"/>
      <c r="N3" s="57"/>
      <c r="O3" s="57"/>
      <c r="P3" s="57"/>
      <c r="Q3" s="57"/>
      <c r="R3" s="57"/>
      <c r="S3" s="57"/>
      <c r="T3" s="57"/>
    </row>
    <row r="4" spans="1:20" ht="17.100000000000001" customHeight="1" x14ac:dyDescent="0.3">
      <c r="A4" s="59" t="s">
        <v>1</v>
      </c>
      <c r="B4" s="57"/>
      <c r="C4" s="57"/>
      <c r="D4" s="57"/>
      <c r="E4" s="57"/>
      <c r="F4" s="57"/>
      <c r="G4" s="57"/>
      <c r="H4" s="57"/>
      <c r="I4" s="57"/>
      <c r="J4" s="57"/>
      <c r="K4" s="57"/>
      <c r="L4" s="57"/>
      <c r="M4" s="57"/>
      <c r="N4" s="57"/>
      <c r="O4" s="57"/>
      <c r="P4" s="57"/>
      <c r="Q4" s="57"/>
      <c r="R4" s="57"/>
      <c r="S4" s="57"/>
      <c r="T4" s="57"/>
    </row>
    <row r="5" spans="1:20" ht="17.100000000000001" customHeight="1" x14ac:dyDescent="0.3">
      <c r="A5" s="65" t="s">
        <v>61</v>
      </c>
      <c r="B5" s="57"/>
      <c r="C5" s="57"/>
      <c r="D5" s="57"/>
      <c r="E5" s="57"/>
      <c r="F5" s="57"/>
      <c r="G5" s="57"/>
      <c r="H5" s="57"/>
      <c r="I5" s="57"/>
      <c r="J5" s="57"/>
      <c r="K5" s="57"/>
      <c r="L5" s="57"/>
      <c r="M5" s="57"/>
      <c r="N5" s="57"/>
      <c r="O5" s="57"/>
      <c r="P5" s="57"/>
      <c r="Q5" s="57"/>
      <c r="R5" s="57"/>
      <c r="S5" s="57"/>
      <c r="T5" s="57"/>
    </row>
    <row r="7" spans="1:20" ht="30" customHeight="1" x14ac:dyDescent="0.2">
      <c r="A7" s="69" t="s">
        <v>71</v>
      </c>
      <c r="B7" s="9" t="s">
        <v>489</v>
      </c>
      <c r="C7" s="69" t="s">
        <v>519</v>
      </c>
      <c r="D7" s="69"/>
      <c r="E7" s="69"/>
      <c r="F7" s="69" t="s">
        <v>550</v>
      </c>
      <c r="G7" s="69"/>
      <c r="H7" s="69"/>
      <c r="I7" s="69" t="s">
        <v>551</v>
      </c>
      <c r="J7" s="69"/>
      <c r="K7" s="69"/>
      <c r="L7" s="69" t="s">
        <v>552</v>
      </c>
      <c r="M7" s="69"/>
      <c r="N7" s="69"/>
      <c r="O7" s="69" t="s">
        <v>553</v>
      </c>
      <c r="P7" s="69"/>
      <c r="Q7" s="69"/>
      <c r="R7" s="69" t="s">
        <v>554</v>
      </c>
      <c r="S7" s="69"/>
      <c r="T7" s="69"/>
    </row>
    <row r="8" spans="1:20" ht="30" customHeight="1" x14ac:dyDescent="0.2">
      <c r="A8" s="71"/>
      <c r="B8" s="9" t="s">
        <v>72</v>
      </c>
      <c r="C8" s="9" t="s">
        <v>466</v>
      </c>
      <c r="D8" s="9" t="s">
        <v>96</v>
      </c>
      <c r="E8" s="9" t="s">
        <v>467</v>
      </c>
      <c r="F8" s="9" t="s">
        <v>466</v>
      </c>
      <c r="G8" s="9" t="s">
        <v>96</v>
      </c>
      <c r="H8" s="9" t="s">
        <v>467</v>
      </c>
      <c r="I8" s="9" t="s">
        <v>466</v>
      </c>
      <c r="J8" s="9" t="s">
        <v>96</v>
      </c>
      <c r="K8" s="9" t="s">
        <v>467</v>
      </c>
      <c r="L8" s="9" t="s">
        <v>466</v>
      </c>
      <c r="M8" s="9" t="s">
        <v>96</v>
      </c>
      <c r="N8" s="9" t="s">
        <v>467</v>
      </c>
      <c r="O8" s="9" t="s">
        <v>466</v>
      </c>
      <c r="P8" s="9" t="s">
        <v>96</v>
      </c>
      <c r="Q8" s="9" t="s">
        <v>467</v>
      </c>
      <c r="R8" s="9" t="s">
        <v>466</v>
      </c>
      <c r="S8" s="9" t="s">
        <v>96</v>
      </c>
      <c r="T8" s="9" t="s">
        <v>467</v>
      </c>
    </row>
    <row r="9" spans="1:20" ht="15" customHeight="1" x14ac:dyDescent="0.2">
      <c r="A9" s="19" t="s">
        <v>434</v>
      </c>
      <c r="B9" s="21">
        <v>950</v>
      </c>
      <c r="C9" s="21">
        <v>932</v>
      </c>
      <c r="D9" s="22">
        <v>118392981</v>
      </c>
      <c r="E9" s="22">
        <v>127031.1</v>
      </c>
      <c r="F9" s="21">
        <v>606</v>
      </c>
      <c r="G9" s="22">
        <v>4909251</v>
      </c>
      <c r="H9" s="22">
        <v>8101.07</v>
      </c>
      <c r="I9" s="21">
        <v>227</v>
      </c>
      <c r="J9" s="22">
        <v>2627722</v>
      </c>
      <c r="K9" s="22">
        <v>11575.87</v>
      </c>
      <c r="L9" s="21">
        <v>158</v>
      </c>
      <c r="M9" s="22">
        <v>3694576</v>
      </c>
      <c r="N9" s="22">
        <v>23383.39</v>
      </c>
      <c r="O9" s="21">
        <v>624</v>
      </c>
      <c r="P9" s="22">
        <v>6659221</v>
      </c>
      <c r="Q9" s="22">
        <v>10671.83</v>
      </c>
      <c r="R9" s="21">
        <v>657</v>
      </c>
      <c r="S9" s="22">
        <v>7862100</v>
      </c>
      <c r="T9" s="22">
        <v>11966.67</v>
      </c>
    </row>
    <row r="10" spans="1:20" ht="15" customHeight="1" x14ac:dyDescent="0.2">
      <c r="A10" s="19" t="s">
        <v>438</v>
      </c>
      <c r="B10" s="21">
        <v>242</v>
      </c>
      <c r="C10" s="21">
        <v>237</v>
      </c>
      <c r="D10" s="22">
        <v>12000300</v>
      </c>
      <c r="E10" s="22">
        <v>50634.18</v>
      </c>
      <c r="F10" s="21">
        <v>137</v>
      </c>
      <c r="G10" s="22">
        <v>513555</v>
      </c>
      <c r="H10" s="22">
        <v>3748.58</v>
      </c>
      <c r="I10" s="21">
        <v>44</v>
      </c>
      <c r="J10" s="22">
        <v>266402</v>
      </c>
      <c r="K10" s="22">
        <v>6054.59</v>
      </c>
      <c r="L10" s="21">
        <v>25</v>
      </c>
      <c r="M10" s="22">
        <v>412733</v>
      </c>
      <c r="N10" s="22">
        <v>16509.32</v>
      </c>
      <c r="O10" s="21">
        <v>157</v>
      </c>
      <c r="P10" s="22">
        <v>675497</v>
      </c>
      <c r="Q10" s="22">
        <v>4302.53</v>
      </c>
      <c r="R10" s="21">
        <v>145</v>
      </c>
      <c r="S10" s="22">
        <v>817838</v>
      </c>
      <c r="T10" s="22">
        <v>5640.26</v>
      </c>
    </row>
    <row r="11" spans="1:20" ht="15" customHeight="1" x14ac:dyDescent="0.2">
      <c r="A11" s="19" t="s">
        <v>439</v>
      </c>
      <c r="B11" s="21">
        <v>275</v>
      </c>
      <c r="C11" s="21">
        <v>269</v>
      </c>
      <c r="D11" s="22">
        <v>13108871</v>
      </c>
      <c r="E11" s="22">
        <v>48731.86</v>
      </c>
      <c r="F11" s="21">
        <v>151</v>
      </c>
      <c r="G11" s="22">
        <v>679806</v>
      </c>
      <c r="H11" s="22">
        <v>4502.03</v>
      </c>
      <c r="I11" s="21">
        <v>57</v>
      </c>
      <c r="J11" s="22">
        <v>111558</v>
      </c>
      <c r="K11" s="22">
        <v>1957.16</v>
      </c>
      <c r="L11" s="21">
        <v>24</v>
      </c>
      <c r="M11" s="22">
        <v>216517</v>
      </c>
      <c r="N11" s="22">
        <v>9021.5400000000009</v>
      </c>
      <c r="O11" s="21">
        <v>152</v>
      </c>
      <c r="P11" s="22">
        <v>916294</v>
      </c>
      <c r="Q11" s="22">
        <v>6028.25</v>
      </c>
      <c r="R11" s="21">
        <v>159</v>
      </c>
      <c r="S11" s="22">
        <v>964463</v>
      </c>
      <c r="T11" s="22">
        <v>6065.81</v>
      </c>
    </row>
    <row r="12" spans="1:20" ht="15" customHeight="1" x14ac:dyDescent="0.2">
      <c r="A12" s="19" t="s">
        <v>440</v>
      </c>
      <c r="B12" s="21">
        <v>361</v>
      </c>
      <c r="C12" s="21">
        <v>354</v>
      </c>
      <c r="D12" s="22">
        <v>15251700</v>
      </c>
      <c r="E12" s="22">
        <v>43083.9</v>
      </c>
      <c r="F12" s="21">
        <v>216</v>
      </c>
      <c r="G12" s="22">
        <v>828570</v>
      </c>
      <c r="H12" s="22">
        <v>3835.97</v>
      </c>
      <c r="I12" s="21">
        <v>68</v>
      </c>
      <c r="J12" s="22">
        <v>427837</v>
      </c>
      <c r="K12" s="22">
        <v>6291.72</v>
      </c>
      <c r="L12" s="21">
        <v>38</v>
      </c>
      <c r="M12" s="22">
        <v>329933</v>
      </c>
      <c r="N12" s="22">
        <v>8682.4500000000007</v>
      </c>
      <c r="O12" s="21">
        <v>217</v>
      </c>
      <c r="P12" s="22">
        <v>927247</v>
      </c>
      <c r="Q12" s="22">
        <v>4273.03</v>
      </c>
      <c r="R12" s="21">
        <v>225</v>
      </c>
      <c r="S12" s="22">
        <v>1040418</v>
      </c>
      <c r="T12" s="22">
        <v>4624.08</v>
      </c>
    </row>
    <row r="13" spans="1:20" ht="15" customHeight="1" x14ac:dyDescent="0.2">
      <c r="A13" s="19" t="s">
        <v>441</v>
      </c>
      <c r="B13" s="21">
        <v>328</v>
      </c>
      <c r="C13" s="21">
        <v>323</v>
      </c>
      <c r="D13" s="22">
        <v>15737388</v>
      </c>
      <c r="E13" s="22">
        <v>48722.559999999998</v>
      </c>
      <c r="F13" s="21">
        <v>191</v>
      </c>
      <c r="G13" s="22">
        <v>907884</v>
      </c>
      <c r="H13" s="22">
        <v>4753.32</v>
      </c>
      <c r="I13" s="21">
        <v>61</v>
      </c>
      <c r="J13" s="22">
        <v>525704</v>
      </c>
      <c r="K13" s="22">
        <v>8618.1</v>
      </c>
      <c r="L13" s="21">
        <v>35</v>
      </c>
      <c r="M13" s="22">
        <v>386585</v>
      </c>
      <c r="N13" s="22">
        <v>11045.29</v>
      </c>
      <c r="O13" s="21">
        <v>208</v>
      </c>
      <c r="P13" s="22">
        <v>1283512</v>
      </c>
      <c r="Q13" s="22">
        <v>6170.73</v>
      </c>
      <c r="R13" s="21">
        <v>218</v>
      </c>
      <c r="S13" s="22">
        <v>1066341</v>
      </c>
      <c r="T13" s="22">
        <v>4891.47</v>
      </c>
    </row>
    <row r="14" spans="1:20" ht="15" customHeight="1" x14ac:dyDescent="0.2">
      <c r="A14" s="19" t="s">
        <v>442</v>
      </c>
      <c r="B14" s="21">
        <v>351</v>
      </c>
      <c r="C14" s="21">
        <v>345</v>
      </c>
      <c r="D14" s="22">
        <v>15637666</v>
      </c>
      <c r="E14" s="22">
        <v>45326.57</v>
      </c>
      <c r="F14" s="21">
        <v>196</v>
      </c>
      <c r="G14" s="22">
        <v>774589</v>
      </c>
      <c r="H14" s="22">
        <v>3951.98</v>
      </c>
      <c r="I14" s="21">
        <v>64</v>
      </c>
      <c r="J14" s="22">
        <v>263785</v>
      </c>
      <c r="K14" s="22">
        <v>4121.6400000000003</v>
      </c>
      <c r="L14" s="21">
        <v>33</v>
      </c>
      <c r="M14" s="22">
        <v>283123</v>
      </c>
      <c r="N14" s="22">
        <v>8579.48</v>
      </c>
      <c r="O14" s="21">
        <v>238</v>
      </c>
      <c r="P14" s="22">
        <v>1131792</v>
      </c>
      <c r="Q14" s="22">
        <v>4755.43</v>
      </c>
      <c r="R14" s="21">
        <v>196</v>
      </c>
      <c r="S14" s="22">
        <v>1023313</v>
      </c>
      <c r="T14" s="22">
        <v>5220.9799999999996</v>
      </c>
    </row>
    <row r="15" spans="1:20" ht="15" customHeight="1" x14ac:dyDescent="0.2">
      <c r="A15" s="19" t="s">
        <v>443</v>
      </c>
      <c r="B15" s="21">
        <v>425</v>
      </c>
      <c r="C15" s="21">
        <v>415</v>
      </c>
      <c r="D15" s="22">
        <v>19948958</v>
      </c>
      <c r="E15" s="22">
        <v>48069.78</v>
      </c>
      <c r="F15" s="21">
        <v>242</v>
      </c>
      <c r="G15" s="22">
        <v>897845</v>
      </c>
      <c r="H15" s="22">
        <v>3710.1</v>
      </c>
      <c r="I15" s="21">
        <v>96</v>
      </c>
      <c r="J15" s="22">
        <v>490578</v>
      </c>
      <c r="K15" s="22">
        <v>5110.1899999999996</v>
      </c>
      <c r="L15" s="21">
        <v>52</v>
      </c>
      <c r="M15" s="22">
        <v>424131</v>
      </c>
      <c r="N15" s="22">
        <v>8156.37</v>
      </c>
      <c r="O15" s="21">
        <v>265</v>
      </c>
      <c r="P15" s="22">
        <v>1257183</v>
      </c>
      <c r="Q15" s="22">
        <v>4744.09</v>
      </c>
      <c r="R15" s="21">
        <v>283</v>
      </c>
      <c r="S15" s="22">
        <v>1347225</v>
      </c>
      <c r="T15" s="22">
        <v>4760.51</v>
      </c>
    </row>
    <row r="16" spans="1:20" ht="15" customHeight="1" x14ac:dyDescent="0.2">
      <c r="A16" s="19" t="s">
        <v>444</v>
      </c>
      <c r="B16" s="21">
        <v>379</v>
      </c>
      <c r="C16" s="21">
        <v>374</v>
      </c>
      <c r="D16" s="22">
        <v>24334991</v>
      </c>
      <c r="E16" s="22">
        <v>65066.82</v>
      </c>
      <c r="F16" s="21">
        <v>219</v>
      </c>
      <c r="G16" s="22">
        <v>1236615</v>
      </c>
      <c r="H16" s="22">
        <v>5646.64</v>
      </c>
      <c r="I16" s="21">
        <v>90</v>
      </c>
      <c r="J16" s="22">
        <v>1072930</v>
      </c>
      <c r="K16" s="22">
        <v>11921.44</v>
      </c>
      <c r="L16" s="21">
        <v>47</v>
      </c>
      <c r="M16" s="22">
        <v>473680</v>
      </c>
      <c r="N16" s="22">
        <v>10078.299999999999</v>
      </c>
      <c r="O16" s="21">
        <v>244</v>
      </c>
      <c r="P16" s="22">
        <v>1341012</v>
      </c>
      <c r="Q16" s="22">
        <v>5495.95</v>
      </c>
      <c r="R16" s="21">
        <v>245</v>
      </c>
      <c r="S16" s="22">
        <v>2039199</v>
      </c>
      <c r="T16" s="22">
        <v>8323.26</v>
      </c>
    </row>
    <row r="17" spans="1:20" ht="15" customHeight="1" x14ac:dyDescent="0.2">
      <c r="A17" s="19" t="s">
        <v>445</v>
      </c>
      <c r="B17" s="21">
        <v>409</v>
      </c>
      <c r="C17" s="21">
        <v>400</v>
      </c>
      <c r="D17" s="22">
        <v>19761660</v>
      </c>
      <c r="E17" s="22">
        <v>49404.15</v>
      </c>
      <c r="F17" s="21">
        <v>245</v>
      </c>
      <c r="G17" s="22">
        <v>943519</v>
      </c>
      <c r="H17" s="22">
        <v>3851.1</v>
      </c>
      <c r="I17" s="21">
        <v>70</v>
      </c>
      <c r="J17" s="22">
        <v>387928</v>
      </c>
      <c r="K17" s="22">
        <v>5541.83</v>
      </c>
      <c r="L17" s="21">
        <v>53</v>
      </c>
      <c r="M17" s="22">
        <v>248308</v>
      </c>
      <c r="N17" s="22">
        <v>4685.0600000000004</v>
      </c>
      <c r="O17" s="21">
        <v>278</v>
      </c>
      <c r="P17" s="22">
        <v>1109666</v>
      </c>
      <c r="Q17" s="22">
        <v>3991.6</v>
      </c>
      <c r="R17" s="21">
        <v>268</v>
      </c>
      <c r="S17" s="22">
        <v>1399541</v>
      </c>
      <c r="T17" s="22">
        <v>5222.17</v>
      </c>
    </row>
    <row r="18" spans="1:20" ht="15" customHeight="1" x14ac:dyDescent="0.2">
      <c r="A18" s="19" t="s">
        <v>446</v>
      </c>
      <c r="B18" s="21">
        <v>424</v>
      </c>
      <c r="C18" s="21">
        <v>420</v>
      </c>
      <c r="D18" s="22">
        <v>19474967</v>
      </c>
      <c r="E18" s="22">
        <v>46368.97</v>
      </c>
      <c r="F18" s="21">
        <v>249</v>
      </c>
      <c r="G18" s="22">
        <v>944991</v>
      </c>
      <c r="H18" s="22">
        <v>3795.14</v>
      </c>
      <c r="I18" s="21">
        <v>108</v>
      </c>
      <c r="J18" s="22">
        <v>667766</v>
      </c>
      <c r="K18" s="22">
        <v>6183.02</v>
      </c>
      <c r="L18" s="21">
        <v>41</v>
      </c>
      <c r="M18" s="22">
        <v>239799</v>
      </c>
      <c r="N18" s="22">
        <v>5848.76</v>
      </c>
      <c r="O18" s="21">
        <v>274</v>
      </c>
      <c r="P18" s="22">
        <v>1210832</v>
      </c>
      <c r="Q18" s="22">
        <v>4419.09</v>
      </c>
      <c r="R18" s="21">
        <v>274</v>
      </c>
      <c r="S18" s="22">
        <v>1507667</v>
      </c>
      <c r="T18" s="22">
        <v>5502.43</v>
      </c>
    </row>
    <row r="19" spans="1:20" ht="15" customHeight="1" x14ac:dyDescent="0.2">
      <c r="A19" s="19" t="s">
        <v>447</v>
      </c>
      <c r="B19" s="21">
        <v>415</v>
      </c>
      <c r="C19" s="21">
        <v>406</v>
      </c>
      <c r="D19" s="22">
        <v>29180529</v>
      </c>
      <c r="E19" s="22">
        <v>71873.22</v>
      </c>
      <c r="F19" s="21">
        <v>238</v>
      </c>
      <c r="G19" s="22">
        <v>754071</v>
      </c>
      <c r="H19" s="22">
        <v>3168.37</v>
      </c>
      <c r="I19" s="21">
        <v>77</v>
      </c>
      <c r="J19" s="22">
        <v>197616</v>
      </c>
      <c r="K19" s="22">
        <v>2566.44</v>
      </c>
      <c r="L19" s="21">
        <v>55</v>
      </c>
      <c r="M19" s="22">
        <v>848282</v>
      </c>
      <c r="N19" s="22">
        <v>15423.31</v>
      </c>
      <c r="O19" s="21">
        <v>294</v>
      </c>
      <c r="P19" s="22">
        <v>1489019</v>
      </c>
      <c r="Q19" s="22">
        <v>5064.6899999999996</v>
      </c>
      <c r="R19" s="21">
        <v>265</v>
      </c>
      <c r="S19" s="22">
        <v>1305191</v>
      </c>
      <c r="T19" s="22">
        <v>4925.25</v>
      </c>
    </row>
    <row r="20" spans="1:20" ht="15" customHeight="1" x14ac:dyDescent="0.2">
      <c r="A20" s="19" t="s">
        <v>113</v>
      </c>
      <c r="B20" s="21">
        <v>1979</v>
      </c>
      <c r="C20" s="21">
        <v>1949</v>
      </c>
      <c r="D20" s="22">
        <v>82966282</v>
      </c>
      <c r="E20" s="22">
        <v>42568.639999999999</v>
      </c>
      <c r="F20" s="21">
        <v>1123</v>
      </c>
      <c r="G20" s="22">
        <v>3635649</v>
      </c>
      <c r="H20" s="22">
        <v>3237.44</v>
      </c>
      <c r="I20" s="21">
        <v>364</v>
      </c>
      <c r="J20" s="22">
        <v>1612005</v>
      </c>
      <c r="K20" s="22">
        <v>4428.59</v>
      </c>
      <c r="L20" s="21">
        <v>210</v>
      </c>
      <c r="M20" s="22">
        <v>1382589</v>
      </c>
      <c r="N20" s="22">
        <v>6583.76</v>
      </c>
      <c r="O20" s="21">
        <v>1272</v>
      </c>
      <c r="P20" s="22">
        <v>5486398</v>
      </c>
      <c r="Q20" s="22">
        <v>4313.21</v>
      </c>
      <c r="R20" s="21">
        <v>1230</v>
      </c>
      <c r="S20" s="22">
        <v>5836504</v>
      </c>
      <c r="T20" s="22">
        <v>4745.13</v>
      </c>
    </row>
    <row r="21" spans="1:20" ht="15" customHeight="1" x14ac:dyDescent="0.2">
      <c r="A21" s="19" t="s">
        <v>114</v>
      </c>
      <c r="B21" s="21">
        <v>1812</v>
      </c>
      <c r="C21" s="21">
        <v>1770</v>
      </c>
      <c r="D21" s="22">
        <v>72666564</v>
      </c>
      <c r="E21" s="22">
        <v>41054.559999999998</v>
      </c>
      <c r="F21" s="21">
        <v>953</v>
      </c>
      <c r="G21" s="22">
        <v>2984245</v>
      </c>
      <c r="H21" s="22">
        <v>3131.42</v>
      </c>
      <c r="I21" s="21">
        <v>372</v>
      </c>
      <c r="J21" s="22">
        <v>1415757</v>
      </c>
      <c r="K21" s="22">
        <v>3805.8</v>
      </c>
      <c r="L21" s="21">
        <v>182</v>
      </c>
      <c r="M21" s="22">
        <v>1112698</v>
      </c>
      <c r="N21" s="22">
        <v>6113.73</v>
      </c>
      <c r="O21" s="21">
        <v>1137</v>
      </c>
      <c r="P21" s="22">
        <v>4130347</v>
      </c>
      <c r="Q21" s="22">
        <v>3632.67</v>
      </c>
      <c r="R21" s="21">
        <v>1120</v>
      </c>
      <c r="S21" s="22">
        <v>5512333</v>
      </c>
      <c r="T21" s="22">
        <v>4921.7299999999996</v>
      </c>
    </row>
    <row r="22" spans="1:20" ht="15" customHeight="1" x14ac:dyDescent="0.2">
      <c r="A22" s="19" t="s">
        <v>115</v>
      </c>
      <c r="B22" s="21">
        <v>3840</v>
      </c>
      <c r="C22" s="21">
        <v>3758</v>
      </c>
      <c r="D22" s="22">
        <v>153533774</v>
      </c>
      <c r="E22" s="22">
        <v>40855.18</v>
      </c>
      <c r="F22" s="21">
        <v>1863</v>
      </c>
      <c r="G22" s="22">
        <v>5358624</v>
      </c>
      <c r="H22" s="22">
        <v>2876.34</v>
      </c>
      <c r="I22" s="21">
        <v>748</v>
      </c>
      <c r="J22" s="22">
        <v>3105416</v>
      </c>
      <c r="K22" s="22">
        <v>4151.63</v>
      </c>
      <c r="L22" s="21">
        <v>380</v>
      </c>
      <c r="M22" s="22">
        <v>2979646</v>
      </c>
      <c r="N22" s="22">
        <v>7841.17</v>
      </c>
      <c r="O22" s="21">
        <v>2298</v>
      </c>
      <c r="P22" s="22">
        <v>9771174</v>
      </c>
      <c r="Q22" s="22">
        <v>4252.03</v>
      </c>
      <c r="R22" s="21">
        <v>2233</v>
      </c>
      <c r="S22" s="22">
        <v>10950458</v>
      </c>
      <c r="T22" s="22">
        <v>4903.92</v>
      </c>
    </row>
    <row r="23" spans="1:20" ht="15" customHeight="1" x14ac:dyDescent="0.2">
      <c r="A23" s="19" t="s">
        <v>448</v>
      </c>
      <c r="B23" s="21">
        <v>679</v>
      </c>
      <c r="C23" s="21">
        <v>661</v>
      </c>
      <c r="D23" s="22">
        <v>36271648</v>
      </c>
      <c r="E23" s="22">
        <v>54873.9</v>
      </c>
      <c r="F23" s="21">
        <v>298</v>
      </c>
      <c r="G23" s="22">
        <v>949659</v>
      </c>
      <c r="H23" s="22">
        <v>3186.78</v>
      </c>
      <c r="I23" s="21">
        <v>129</v>
      </c>
      <c r="J23" s="22">
        <v>1022307</v>
      </c>
      <c r="K23" s="22">
        <v>7924.86</v>
      </c>
      <c r="L23" s="21">
        <v>68</v>
      </c>
      <c r="M23" s="22">
        <v>1272683</v>
      </c>
      <c r="N23" s="22">
        <v>18715.93</v>
      </c>
      <c r="O23" s="21">
        <v>360</v>
      </c>
      <c r="P23" s="22">
        <v>1893423</v>
      </c>
      <c r="Q23" s="22">
        <v>5259.51</v>
      </c>
      <c r="R23" s="21">
        <v>362</v>
      </c>
      <c r="S23" s="22">
        <v>2141986</v>
      </c>
      <c r="T23" s="22">
        <v>5917.09</v>
      </c>
    </row>
    <row r="24" spans="1:20" ht="15" customHeight="1" x14ac:dyDescent="0.2">
      <c r="A24" s="19" t="s">
        <v>449</v>
      </c>
      <c r="B24" s="21">
        <v>245</v>
      </c>
      <c r="C24" s="21">
        <v>235</v>
      </c>
      <c r="D24" s="22">
        <v>19209852</v>
      </c>
      <c r="E24" s="22">
        <v>81744.05</v>
      </c>
      <c r="F24" s="21">
        <v>95</v>
      </c>
      <c r="G24" s="22">
        <v>267645</v>
      </c>
      <c r="H24" s="22">
        <v>2817.32</v>
      </c>
      <c r="I24" s="21">
        <v>41</v>
      </c>
      <c r="J24" s="22">
        <v>260906</v>
      </c>
      <c r="K24" s="22">
        <v>6363.56</v>
      </c>
      <c r="L24" s="21">
        <v>22</v>
      </c>
      <c r="M24" s="22">
        <v>484684</v>
      </c>
      <c r="N24" s="22">
        <v>22031.09</v>
      </c>
      <c r="O24" s="21">
        <v>115</v>
      </c>
      <c r="P24" s="22">
        <v>803954</v>
      </c>
      <c r="Q24" s="22">
        <v>6990.9</v>
      </c>
      <c r="R24" s="21">
        <v>121</v>
      </c>
      <c r="S24" s="22">
        <v>800473</v>
      </c>
      <c r="T24" s="22">
        <v>6615.48</v>
      </c>
    </row>
    <row r="25" spans="1:20" ht="15" customHeight="1" x14ac:dyDescent="0.2">
      <c r="A25" s="19" t="s">
        <v>450</v>
      </c>
      <c r="B25" s="21">
        <v>174</v>
      </c>
      <c r="C25" s="21">
        <v>170</v>
      </c>
      <c r="D25" s="22">
        <v>32562201</v>
      </c>
      <c r="E25" s="22">
        <v>191542.36</v>
      </c>
      <c r="F25" s="21">
        <v>61</v>
      </c>
      <c r="G25" s="22">
        <v>297138</v>
      </c>
      <c r="H25" s="22">
        <v>4871.1099999999997</v>
      </c>
      <c r="I25" s="21">
        <v>32</v>
      </c>
      <c r="J25" s="22">
        <v>272102</v>
      </c>
      <c r="K25" s="22">
        <v>8503.19</v>
      </c>
      <c r="L25" s="21">
        <v>10</v>
      </c>
      <c r="M25" s="22">
        <v>171768</v>
      </c>
      <c r="N25" s="22">
        <v>17176.8</v>
      </c>
      <c r="O25" s="21">
        <v>90</v>
      </c>
      <c r="P25" s="22">
        <v>767655</v>
      </c>
      <c r="Q25" s="22">
        <v>8529.5</v>
      </c>
      <c r="R25" s="21">
        <v>87</v>
      </c>
      <c r="S25" s="22">
        <v>1035790</v>
      </c>
      <c r="T25" s="22">
        <v>11905.63</v>
      </c>
    </row>
    <row r="26" spans="1:20" ht="15" customHeight="1" x14ac:dyDescent="0.2">
      <c r="A26" s="20" t="s">
        <v>117</v>
      </c>
      <c r="B26" s="21">
        <v>13288</v>
      </c>
      <c r="C26" s="21">
        <v>13018</v>
      </c>
      <c r="D26" s="22">
        <v>700040332</v>
      </c>
      <c r="E26" s="22">
        <v>53774.8</v>
      </c>
      <c r="F26" s="21">
        <v>7083</v>
      </c>
      <c r="G26" s="22">
        <v>26883656</v>
      </c>
      <c r="H26" s="22">
        <v>3795.52</v>
      </c>
      <c r="I26" s="21">
        <v>2648</v>
      </c>
      <c r="J26" s="22">
        <v>14728319</v>
      </c>
      <c r="K26" s="22">
        <v>5562.05</v>
      </c>
      <c r="L26" s="21">
        <v>1433</v>
      </c>
      <c r="M26" s="22">
        <v>14961735</v>
      </c>
      <c r="N26" s="22">
        <v>10440.85</v>
      </c>
      <c r="O26" s="21">
        <v>8223</v>
      </c>
      <c r="P26" s="22">
        <v>40854226</v>
      </c>
      <c r="Q26" s="22">
        <v>4968.29</v>
      </c>
      <c r="R26" s="21">
        <v>8088</v>
      </c>
      <c r="S26" s="22">
        <v>46650840</v>
      </c>
      <c r="T26" s="22">
        <v>5767.91</v>
      </c>
    </row>
    <row r="28" spans="1:20" ht="15" customHeight="1" x14ac:dyDescent="0.2">
      <c r="A28" s="56" t="s">
        <v>66</v>
      </c>
      <c r="B28" s="57"/>
      <c r="C28" s="57"/>
      <c r="D28" s="57"/>
      <c r="E28" s="57"/>
      <c r="F28" s="57"/>
      <c r="G28" s="57"/>
      <c r="H28" s="57"/>
      <c r="I28" s="57"/>
      <c r="J28" s="57"/>
      <c r="K28" s="57"/>
      <c r="L28" s="57"/>
      <c r="M28" s="57"/>
      <c r="N28" s="57"/>
      <c r="O28" s="57"/>
      <c r="P28" s="57"/>
      <c r="Q28" s="57"/>
      <c r="R28" s="57"/>
      <c r="S28" s="57"/>
      <c r="T28" s="57"/>
    </row>
    <row r="29" spans="1:20" ht="15" customHeight="1" x14ac:dyDescent="0.3">
      <c r="A29" s="59" t="s">
        <v>1</v>
      </c>
      <c r="B29" s="57"/>
      <c r="C29" s="57"/>
      <c r="D29" s="57"/>
      <c r="E29" s="57"/>
      <c r="F29" s="57"/>
      <c r="G29" s="57"/>
      <c r="H29" s="57"/>
      <c r="I29" s="57"/>
      <c r="J29" s="57"/>
      <c r="K29" s="57"/>
      <c r="L29" s="57"/>
      <c r="M29" s="57"/>
      <c r="N29" s="57"/>
      <c r="O29" s="57"/>
      <c r="P29" s="57"/>
      <c r="Q29" s="57"/>
      <c r="R29" s="57"/>
      <c r="S29" s="57"/>
      <c r="T29" s="57"/>
    </row>
    <row r="30" spans="1:20" ht="15" customHeight="1" x14ac:dyDescent="0.2">
      <c r="A30" s="56" t="s">
        <v>97</v>
      </c>
      <c r="B30" s="57"/>
      <c r="C30" s="57"/>
      <c r="D30" s="57"/>
      <c r="E30" s="57"/>
      <c r="F30" s="57"/>
      <c r="G30" s="57"/>
      <c r="H30" s="57"/>
      <c r="I30" s="57"/>
      <c r="J30" s="57"/>
      <c r="K30" s="57"/>
      <c r="L30" s="57"/>
      <c r="M30" s="57"/>
      <c r="N30" s="57"/>
      <c r="O30" s="57"/>
      <c r="P30" s="57"/>
      <c r="Q30" s="57"/>
      <c r="R30" s="57"/>
      <c r="S30" s="57"/>
      <c r="T30" s="57"/>
    </row>
  </sheetData>
  <mergeCells count="15">
    <mergeCell ref="A1:T1"/>
    <mergeCell ref="A2:T2"/>
    <mergeCell ref="A3:T3"/>
    <mergeCell ref="A4:T4"/>
    <mergeCell ref="A5:T5"/>
    <mergeCell ref="A28:T28"/>
    <mergeCell ref="A29:T29"/>
    <mergeCell ref="A30:T30"/>
    <mergeCell ref="O7:Q7"/>
    <mergeCell ref="R7:T7"/>
    <mergeCell ref="A7:A8"/>
    <mergeCell ref="C7:E7"/>
    <mergeCell ref="F7:H7"/>
    <mergeCell ref="I7:K7"/>
    <mergeCell ref="L7:N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0"/>
  <sheetViews>
    <sheetView zoomScaleNormal="100" workbookViewId="0">
      <pane ySplit="8" topLeftCell="A9" activePane="bottomLeft" state="frozen"/>
      <selection pane="bottomLeft" sqref="A1:BR1"/>
    </sheetView>
  </sheetViews>
  <sheetFormatPr defaultColWidth="12" defaultRowHeight="12.95" customHeight="1" x14ac:dyDescent="0.2"/>
  <cols>
    <col min="1" max="1" width="25.6640625" bestFit="1" customWidth="1"/>
    <col min="2" max="66" width="17.6640625" bestFit="1" customWidth="1"/>
    <col min="67" max="67" width="18.5" customWidth="1"/>
    <col min="68" max="70" width="17.6640625" bestFit="1" customWidth="1"/>
  </cols>
  <sheetData>
    <row r="1" spans="1:70"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row>
    <row r="2" spans="1:70"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row>
    <row r="3" spans="1:70"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row>
    <row r="4" spans="1:70"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row>
    <row r="5" spans="1:70" ht="17.100000000000001" customHeight="1" x14ac:dyDescent="0.3">
      <c r="A5" s="65" t="s">
        <v>63</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row>
    <row r="7" spans="1:70" ht="30" customHeight="1" x14ac:dyDescent="0.2">
      <c r="A7" s="69" t="s">
        <v>71</v>
      </c>
      <c r="B7" s="69" t="s">
        <v>555</v>
      </c>
      <c r="C7" s="69"/>
      <c r="D7" s="69"/>
      <c r="E7" s="69" t="s">
        <v>556</v>
      </c>
      <c r="F7" s="69"/>
      <c r="G7" s="69"/>
      <c r="H7" s="69" t="s">
        <v>557</v>
      </c>
      <c r="I7" s="69"/>
      <c r="J7" s="69"/>
      <c r="K7" s="69" t="s">
        <v>558</v>
      </c>
      <c r="L7" s="69"/>
      <c r="M7" s="69"/>
      <c r="N7" s="69" t="s">
        <v>559</v>
      </c>
      <c r="O7" s="69"/>
      <c r="P7" s="69"/>
      <c r="Q7" s="69" t="s">
        <v>560</v>
      </c>
      <c r="R7" s="69"/>
      <c r="S7" s="69"/>
      <c r="T7" s="69" t="s">
        <v>561</v>
      </c>
      <c r="U7" s="69"/>
      <c r="V7" s="69"/>
      <c r="W7" s="69" t="s">
        <v>562</v>
      </c>
      <c r="X7" s="69"/>
      <c r="Y7" s="69"/>
      <c r="Z7" s="69" t="s">
        <v>563</v>
      </c>
      <c r="AA7" s="69"/>
      <c r="AB7" s="69"/>
      <c r="AC7" s="69" t="s">
        <v>564</v>
      </c>
      <c r="AD7" s="69"/>
      <c r="AE7" s="69"/>
      <c r="AF7" s="69" t="s">
        <v>565</v>
      </c>
      <c r="AG7" s="69"/>
      <c r="AH7" s="69"/>
      <c r="AI7" s="69" t="s">
        <v>566</v>
      </c>
      <c r="AJ7" s="69"/>
      <c r="AK7" s="69"/>
      <c r="AL7" s="69" t="s">
        <v>567</v>
      </c>
      <c r="AM7" s="69"/>
      <c r="AN7" s="69"/>
      <c r="AO7" s="69" t="s">
        <v>568</v>
      </c>
      <c r="AP7" s="69"/>
      <c r="AQ7" s="69"/>
      <c r="AR7" s="69" t="s">
        <v>569</v>
      </c>
      <c r="AS7" s="69"/>
      <c r="AT7" s="69"/>
      <c r="AU7" s="69" t="s">
        <v>570</v>
      </c>
      <c r="AV7" s="69"/>
      <c r="AW7" s="69"/>
      <c r="AX7" s="69" t="s">
        <v>571</v>
      </c>
      <c r="AY7" s="69"/>
      <c r="AZ7" s="69"/>
      <c r="BA7" s="69" t="s">
        <v>572</v>
      </c>
      <c r="BB7" s="69"/>
      <c r="BC7" s="69"/>
      <c r="BD7" s="69" t="s">
        <v>573</v>
      </c>
      <c r="BE7" s="69"/>
      <c r="BF7" s="69"/>
      <c r="BG7" s="69" t="s">
        <v>574</v>
      </c>
      <c r="BH7" s="69"/>
      <c r="BI7" s="69"/>
      <c r="BJ7" s="69" t="s">
        <v>575</v>
      </c>
      <c r="BK7" s="69"/>
      <c r="BL7" s="69"/>
      <c r="BM7" s="69" t="s">
        <v>576</v>
      </c>
      <c r="BN7" s="69"/>
      <c r="BO7" s="69"/>
      <c r="BP7" s="69" t="s">
        <v>577</v>
      </c>
      <c r="BQ7" s="69"/>
      <c r="BR7" s="69"/>
    </row>
    <row r="8" spans="1:70" ht="30" customHeight="1" x14ac:dyDescent="0.2">
      <c r="A8" s="71"/>
      <c r="B8" s="9" t="s">
        <v>466</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c r="Z8" s="9" t="s">
        <v>466</v>
      </c>
      <c r="AA8" s="9" t="s">
        <v>96</v>
      </c>
      <c r="AB8" s="9" t="s">
        <v>467</v>
      </c>
      <c r="AC8" s="9" t="s">
        <v>466</v>
      </c>
      <c r="AD8" s="9" t="s">
        <v>96</v>
      </c>
      <c r="AE8" s="9" t="s">
        <v>467</v>
      </c>
      <c r="AF8" s="9" t="s">
        <v>466</v>
      </c>
      <c r="AG8" s="9" t="s">
        <v>96</v>
      </c>
      <c r="AH8" s="9" t="s">
        <v>467</v>
      </c>
      <c r="AI8" s="9" t="s">
        <v>466</v>
      </c>
      <c r="AJ8" s="9" t="s">
        <v>96</v>
      </c>
      <c r="AK8" s="9" t="s">
        <v>467</v>
      </c>
      <c r="AL8" s="9" t="s">
        <v>466</v>
      </c>
      <c r="AM8" s="9" t="s">
        <v>96</v>
      </c>
      <c r="AN8" s="9" t="s">
        <v>467</v>
      </c>
      <c r="AO8" s="9" t="s">
        <v>466</v>
      </c>
      <c r="AP8" s="9" t="s">
        <v>96</v>
      </c>
      <c r="AQ8" s="9" t="s">
        <v>467</v>
      </c>
      <c r="AR8" s="9" t="s">
        <v>466</v>
      </c>
      <c r="AS8" s="9" t="s">
        <v>96</v>
      </c>
      <c r="AT8" s="9" t="s">
        <v>467</v>
      </c>
      <c r="AU8" s="9" t="s">
        <v>466</v>
      </c>
      <c r="AV8" s="9" t="s">
        <v>96</v>
      </c>
      <c r="AW8" s="9" t="s">
        <v>467</v>
      </c>
      <c r="AX8" s="9" t="s">
        <v>466</v>
      </c>
      <c r="AY8" s="9" t="s">
        <v>96</v>
      </c>
      <c r="AZ8" s="9" t="s">
        <v>467</v>
      </c>
      <c r="BA8" s="9" t="s">
        <v>466</v>
      </c>
      <c r="BB8" s="9" t="s">
        <v>96</v>
      </c>
      <c r="BC8" s="9" t="s">
        <v>467</v>
      </c>
      <c r="BD8" s="9" t="s">
        <v>466</v>
      </c>
      <c r="BE8" s="9" t="s">
        <v>96</v>
      </c>
      <c r="BF8" s="9" t="s">
        <v>467</v>
      </c>
      <c r="BG8" s="9" t="s">
        <v>466</v>
      </c>
      <c r="BH8" s="9" t="s">
        <v>96</v>
      </c>
      <c r="BI8" s="9" t="s">
        <v>467</v>
      </c>
      <c r="BJ8" s="9" t="s">
        <v>466</v>
      </c>
      <c r="BK8" s="9" t="s">
        <v>96</v>
      </c>
      <c r="BL8" s="9" t="s">
        <v>467</v>
      </c>
      <c r="BM8" s="9" t="s">
        <v>466</v>
      </c>
      <c r="BN8" s="9" t="s">
        <v>96</v>
      </c>
      <c r="BO8" s="9" t="s">
        <v>467</v>
      </c>
      <c r="BP8" s="9" t="s">
        <v>466</v>
      </c>
      <c r="BQ8" s="9" t="s">
        <v>96</v>
      </c>
      <c r="BR8" s="9" t="s">
        <v>467</v>
      </c>
    </row>
    <row r="9" spans="1:70" ht="15" customHeight="1" x14ac:dyDescent="0.2">
      <c r="A9" s="20" t="s">
        <v>434</v>
      </c>
      <c r="B9" s="21" t="s">
        <v>626</v>
      </c>
      <c r="C9" s="21" t="s">
        <v>626</v>
      </c>
      <c r="D9" s="21" t="s">
        <v>626</v>
      </c>
      <c r="E9" s="21">
        <v>0</v>
      </c>
      <c r="F9" s="28" t="s">
        <v>489</v>
      </c>
      <c r="G9" s="28" t="s">
        <v>489</v>
      </c>
      <c r="H9" s="21" t="s">
        <v>627</v>
      </c>
      <c r="I9" s="21" t="s">
        <v>627</v>
      </c>
      <c r="J9" s="21" t="s">
        <v>627</v>
      </c>
      <c r="K9" s="21">
        <v>13</v>
      </c>
      <c r="L9" s="22">
        <v>5450</v>
      </c>
      <c r="M9" s="22">
        <v>419.23</v>
      </c>
      <c r="N9" s="21" t="s">
        <v>626</v>
      </c>
      <c r="O9" s="21" t="s">
        <v>626</v>
      </c>
      <c r="P9" s="21" t="s">
        <v>626</v>
      </c>
      <c r="Q9" s="21">
        <v>28</v>
      </c>
      <c r="R9" s="22">
        <v>48524</v>
      </c>
      <c r="S9" s="22">
        <v>1733</v>
      </c>
      <c r="T9" s="21">
        <v>0</v>
      </c>
      <c r="U9" s="28" t="s">
        <v>489</v>
      </c>
      <c r="V9" s="28" t="s">
        <v>489</v>
      </c>
      <c r="W9" s="21">
        <v>10</v>
      </c>
      <c r="X9" s="22">
        <v>4970</v>
      </c>
      <c r="Y9" s="22">
        <v>497</v>
      </c>
      <c r="Z9" s="21">
        <v>0</v>
      </c>
      <c r="AA9" s="28" t="s">
        <v>489</v>
      </c>
      <c r="AB9" s="28" t="s">
        <v>489</v>
      </c>
      <c r="AC9" s="21">
        <v>868</v>
      </c>
      <c r="AD9" s="22">
        <v>27858890</v>
      </c>
      <c r="AE9" s="22">
        <v>32095.5</v>
      </c>
      <c r="AF9" s="21">
        <v>3209</v>
      </c>
      <c r="AG9" s="22">
        <v>6146224</v>
      </c>
      <c r="AH9" s="22">
        <v>1915.31</v>
      </c>
      <c r="AI9" s="21">
        <v>5316</v>
      </c>
      <c r="AJ9" s="22">
        <v>20115136</v>
      </c>
      <c r="AK9" s="22">
        <v>3783.89</v>
      </c>
      <c r="AL9" s="21">
        <v>218</v>
      </c>
      <c r="AM9" s="22">
        <v>6491519</v>
      </c>
      <c r="AN9" s="22">
        <v>29777.61</v>
      </c>
      <c r="AO9" s="21">
        <v>75</v>
      </c>
      <c r="AP9" s="22">
        <v>193526</v>
      </c>
      <c r="AQ9" s="22">
        <v>2580.35</v>
      </c>
      <c r="AR9" s="21">
        <v>78</v>
      </c>
      <c r="AS9" s="22">
        <v>207853</v>
      </c>
      <c r="AT9" s="22">
        <v>2664.78</v>
      </c>
      <c r="AU9" s="21">
        <v>7011</v>
      </c>
      <c r="AV9" s="22">
        <v>13138463</v>
      </c>
      <c r="AW9" s="22">
        <v>1873.98</v>
      </c>
      <c r="AX9" s="21">
        <v>5717</v>
      </c>
      <c r="AY9" s="22">
        <v>6171970</v>
      </c>
      <c r="AZ9" s="22">
        <v>1079.58</v>
      </c>
      <c r="BA9" s="21">
        <v>13994</v>
      </c>
      <c r="BB9" s="22">
        <v>36800445</v>
      </c>
      <c r="BC9" s="22">
        <v>2629.73</v>
      </c>
      <c r="BD9" s="21">
        <v>81</v>
      </c>
      <c r="BE9" s="22">
        <v>568796</v>
      </c>
      <c r="BF9" s="22">
        <v>7022.17</v>
      </c>
      <c r="BG9" s="21" t="s">
        <v>627</v>
      </c>
      <c r="BH9" s="21" t="s">
        <v>627</v>
      </c>
      <c r="BI9" s="21" t="s">
        <v>627</v>
      </c>
      <c r="BJ9" s="21">
        <v>7871</v>
      </c>
      <c r="BK9" s="22">
        <v>14617596</v>
      </c>
      <c r="BL9" s="22">
        <v>1857.15</v>
      </c>
      <c r="BM9" s="21" t="s">
        <v>627</v>
      </c>
      <c r="BN9" s="21" t="s">
        <v>627</v>
      </c>
      <c r="BO9" s="21" t="s">
        <v>627</v>
      </c>
      <c r="BP9" s="21">
        <v>264</v>
      </c>
      <c r="BQ9" s="22">
        <v>397679</v>
      </c>
      <c r="BR9" s="22">
        <v>1506.36</v>
      </c>
    </row>
    <row r="10" spans="1:70" ht="15" customHeight="1" x14ac:dyDescent="0.2">
      <c r="A10" s="19" t="s">
        <v>438</v>
      </c>
      <c r="B10" s="21">
        <v>170</v>
      </c>
      <c r="C10" s="22">
        <v>3705</v>
      </c>
      <c r="D10" s="22">
        <v>21.79</v>
      </c>
      <c r="E10" s="21">
        <v>0</v>
      </c>
      <c r="F10" s="28" t="s">
        <v>489</v>
      </c>
      <c r="G10" s="28" t="s">
        <v>489</v>
      </c>
      <c r="H10" s="21" t="s">
        <v>627</v>
      </c>
      <c r="I10" s="21" t="s">
        <v>627</v>
      </c>
      <c r="J10" s="21" t="s">
        <v>627</v>
      </c>
      <c r="K10" s="21">
        <v>49</v>
      </c>
      <c r="L10" s="22">
        <v>10149</v>
      </c>
      <c r="M10" s="22">
        <v>207.12</v>
      </c>
      <c r="N10" s="21">
        <v>12</v>
      </c>
      <c r="O10" s="22">
        <v>1554</v>
      </c>
      <c r="P10" s="22">
        <v>129.5</v>
      </c>
      <c r="Q10" s="21">
        <v>23</v>
      </c>
      <c r="R10" s="22">
        <v>7217</v>
      </c>
      <c r="S10" s="22">
        <v>313.77999999999997</v>
      </c>
      <c r="T10" s="21">
        <v>11</v>
      </c>
      <c r="U10" s="22">
        <v>1727</v>
      </c>
      <c r="V10" s="22">
        <v>157</v>
      </c>
      <c r="W10" s="21" t="s">
        <v>626</v>
      </c>
      <c r="X10" s="21" t="s">
        <v>626</v>
      </c>
      <c r="Y10" s="21" t="s">
        <v>626</v>
      </c>
      <c r="Z10" s="21">
        <v>0</v>
      </c>
      <c r="AA10" s="28" t="s">
        <v>489</v>
      </c>
      <c r="AB10" s="28" t="s">
        <v>489</v>
      </c>
      <c r="AC10" s="21">
        <v>463</v>
      </c>
      <c r="AD10" s="22">
        <v>2271812</v>
      </c>
      <c r="AE10" s="22">
        <v>4906.72</v>
      </c>
      <c r="AF10" s="21">
        <v>23847</v>
      </c>
      <c r="AG10" s="22">
        <v>19964561</v>
      </c>
      <c r="AH10" s="22">
        <v>837.19</v>
      </c>
      <c r="AI10" s="21">
        <v>6245</v>
      </c>
      <c r="AJ10" s="22">
        <v>22278866</v>
      </c>
      <c r="AK10" s="22">
        <v>3567.47</v>
      </c>
      <c r="AL10" s="21">
        <v>187</v>
      </c>
      <c r="AM10" s="22">
        <v>345471</v>
      </c>
      <c r="AN10" s="22">
        <v>1847.44</v>
      </c>
      <c r="AO10" s="21" t="s">
        <v>626</v>
      </c>
      <c r="AP10" s="21" t="s">
        <v>626</v>
      </c>
      <c r="AQ10" s="21" t="s">
        <v>626</v>
      </c>
      <c r="AR10" s="21">
        <v>18</v>
      </c>
      <c r="AS10" s="22">
        <v>2469</v>
      </c>
      <c r="AT10" s="22">
        <v>137.16999999999999</v>
      </c>
      <c r="AU10" s="21">
        <v>5298</v>
      </c>
      <c r="AV10" s="22">
        <v>8106730</v>
      </c>
      <c r="AW10" s="22">
        <v>1530.15</v>
      </c>
      <c r="AX10" s="21">
        <v>4157</v>
      </c>
      <c r="AY10" s="22">
        <v>3360314</v>
      </c>
      <c r="AZ10" s="22">
        <v>808.35</v>
      </c>
      <c r="BA10" s="21">
        <v>32202</v>
      </c>
      <c r="BB10" s="22">
        <v>66006652</v>
      </c>
      <c r="BC10" s="22">
        <v>2049.77</v>
      </c>
      <c r="BD10" s="21">
        <v>133</v>
      </c>
      <c r="BE10" s="22">
        <v>105220</v>
      </c>
      <c r="BF10" s="22">
        <v>791.13</v>
      </c>
      <c r="BG10" s="21" t="s">
        <v>627</v>
      </c>
      <c r="BH10" s="21" t="s">
        <v>627</v>
      </c>
      <c r="BI10" s="21" t="s">
        <v>627</v>
      </c>
      <c r="BJ10" s="21">
        <v>10946</v>
      </c>
      <c r="BK10" s="22">
        <v>17343626</v>
      </c>
      <c r="BL10" s="22">
        <v>1584.47</v>
      </c>
      <c r="BM10" s="21" t="s">
        <v>627</v>
      </c>
      <c r="BN10" s="21" t="s">
        <v>627</v>
      </c>
      <c r="BO10" s="21" t="s">
        <v>627</v>
      </c>
      <c r="BP10" s="21">
        <v>267</v>
      </c>
      <c r="BQ10" s="22">
        <v>43427</v>
      </c>
      <c r="BR10" s="22">
        <v>162.65</v>
      </c>
    </row>
    <row r="11" spans="1:70" ht="15" customHeight="1" x14ac:dyDescent="0.2">
      <c r="A11" s="20" t="s">
        <v>439</v>
      </c>
      <c r="B11" s="21">
        <v>267</v>
      </c>
      <c r="C11" s="22">
        <v>12505</v>
      </c>
      <c r="D11" s="22">
        <v>46.84</v>
      </c>
      <c r="E11" s="21">
        <v>0</v>
      </c>
      <c r="F11" s="28" t="s">
        <v>489</v>
      </c>
      <c r="G11" s="28" t="s">
        <v>489</v>
      </c>
      <c r="H11" s="21" t="s">
        <v>627</v>
      </c>
      <c r="I11" s="21" t="s">
        <v>627</v>
      </c>
      <c r="J11" s="21" t="s">
        <v>627</v>
      </c>
      <c r="K11" s="21">
        <v>83</v>
      </c>
      <c r="L11" s="22">
        <v>24301</v>
      </c>
      <c r="M11" s="22">
        <v>292.77999999999997</v>
      </c>
      <c r="N11" s="21">
        <v>26</v>
      </c>
      <c r="O11" s="22">
        <v>3336</v>
      </c>
      <c r="P11" s="22">
        <v>128.31</v>
      </c>
      <c r="Q11" s="21">
        <v>23</v>
      </c>
      <c r="R11" s="22">
        <v>11093</v>
      </c>
      <c r="S11" s="22">
        <v>482.3</v>
      </c>
      <c r="T11" s="21">
        <v>13</v>
      </c>
      <c r="U11" s="22">
        <v>2043</v>
      </c>
      <c r="V11" s="22">
        <v>157.15</v>
      </c>
      <c r="W11" s="21" t="s">
        <v>626</v>
      </c>
      <c r="X11" s="21" t="s">
        <v>626</v>
      </c>
      <c r="Y11" s="21" t="s">
        <v>626</v>
      </c>
      <c r="Z11" s="21" t="s">
        <v>626</v>
      </c>
      <c r="AA11" s="21" t="s">
        <v>626</v>
      </c>
      <c r="AB11" s="21" t="s">
        <v>626</v>
      </c>
      <c r="AC11" s="21">
        <v>527</v>
      </c>
      <c r="AD11" s="22">
        <v>1403607</v>
      </c>
      <c r="AE11" s="22">
        <v>2663.39</v>
      </c>
      <c r="AF11" s="21">
        <v>34578</v>
      </c>
      <c r="AG11" s="22">
        <v>53378981</v>
      </c>
      <c r="AH11" s="22">
        <v>1543.73</v>
      </c>
      <c r="AI11" s="21">
        <v>7779</v>
      </c>
      <c r="AJ11" s="22">
        <v>25955079</v>
      </c>
      <c r="AK11" s="22">
        <v>3336.56</v>
      </c>
      <c r="AL11" s="21">
        <v>158</v>
      </c>
      <c r="AM11" s="22">
        <v>393562</v>
      </c>
      <c r="AN11" s="22">
        <v>2490.9</v>
      </c>
      <c r="AO11" s="21">
        <v>11</v>
      </c>
      <c r="AP11" s="22">
        <v>7825</v>
      </c>
      <c r="AQ11" s="22">
        <v>711.36</v>
      </c>
      <c r="AR11" s="21">
        <v>24</v>
      </c>
      <c r="AS11" s="22">
        <v>3301</v>
      </c>
      <c r="AT11" s="22">
        <v>137.54</v>
      </c>
      <c r="AU11" s="21">
        <v>4630</v>
      </c>
      <c r="AV11" s="22">
        <v>7257143</v>
      </c>
      <c r="AW11" s="22">
        <v>1567.42</v>
      </c>
      <c r="AX11" s="21">
        <v>3752</v>
      </c>
      <c r="AY11" s="22">
        <v>3261273</v>
      </c>
      <c r="AZ11" s="22">
        <v>869.21</v>
      </c>
      <c r="BA11" s="21">
        <v>41859</v>
      </c>
      <c r="BB11" s="22">
        <v>83345498</v>
      </c>
      <c r="BC11" s="22">
        <v>1991.1</v>
      </c>
      <c r="BD11" s="21">
        <v>226</v>
      </c>
      <c r="BE11" s="22">
        <v>150499</v>
      </c>
      <c r="BF11" s="22">
        <v>665.92</v>
      </c>
      <c r="BG11" s="21" t="s">
        <v>627</v>
      </c>
      <c r="BH11" s="21" t="s">
        <v>627</v>
      </c>
      <c r="BI11" s="21" t="s">
        <v>627</v>
      </c>
      <c r="BJ11" s="21">
        <v>11624</v>
      </c>
      <c r="BK11" s="22">
        <v>18091289</v>
      </c>
      <c r="BL11" s="22">
        <v>1556.37</v>
      </c>
      <c r="BM11" s="21" t="s">
        <v>627</v>
      </c>
      <c r="BN11" s="21" t="s">
        <v>627</v>
      </c>
      <c r="BO11" s="21" t="s">
        <v>627</v>
      </c>
      <c r="BP11" s="21">
        <v>254</v>
      </c>
      <c r="BQ11" s="22">
        <v>79916</v>
      </c>
      <c r="BR11" s="22">
        <v>314.63</v>
      </c>
    </row>
    <row r="12" spans="1:70" ht="15" customHeight="1" x14ac:dyDescent="0.2">
      <c r="A12" s="20" t="s">
        <v>440</v>
      </c>
      <c r="B12" s="21">
        <v>314</v>
      </c>
      <c r="C12" s="22">
        <v>20596</v>
      </c>
      <c r="D12" s="22">
        <v>65.59</v>
      </c>
      <c r="E12" s="21" t="s">
        <v>626</v>
      </c>
      <c r="F12" s="21" t="s">
        <v>626</v>
      </c>
      <c r="G12" s="21" t="s">
        <v>626</v>
      </c>
      <c r="H12" s="21" t="s">
        <v>627</v>
      </c>
      <c r="I12" s="21" t="s">
        <v>627</v>
      </c>
      <c r="J12" s="21" t="s">
        <v>627</v>
      </c>
      <c r="K12" s="21">
        <v>4679</v>
      </c>
      <c r="L12" s="22">
        <v>546868</v>
      </c>
      <c r="M12" s="22">
        <v>116.88</v>
      </c>
      <c r="N12" s="21">
        <v>2050</v>
      </c>
      <c r="O12" s="22">
        <v>186303</v>
      </c>
      <c r="P12" s="22">
        <v>90.88</v>
      </c>
      <c r="Q12" s="21">
        <v>214</v>
      </c>
      <c r="R12" s="22">
        <v>32609</v>
      </c>
      <c r="S12" s="22">
        <v>152.38</v>
      </c>
      <c r="T12" s="21" t="s">
        <v>626</v>
      </c>
      <c r="U12" s="21" t="s">
        <v>626</v>
      </c>
      <c r="V12" s="21" t="s">
        <v>626</v>
      </c>
      <c r="W12" s="21">
        <v>60</v>
      </c>
      <c r="X12" s="22">
        <v>3057</v>
      </c>
      <c r="Y12" s="22">
        <v>50.95</v>
      </c>
      <c r="Z12" s="21">
        <v>0</v>
      </c>
      <c r="AA12" s="28" t="s">
        <v>489</v>
      </c>
      <c r="AB12" s="28" t="s">
        <v>489</v>
      </c>
      <c r="AC12" s="21">
        <v>723</v>
      </c>
      <c r="AD12" s="22">
        <v>2110500</v>
      </c>
      <c r="AE12" s="22">
        <v>2919.09</v>
      </c>
      <c r="AF12" s="21">
        <v>44480</v>
      </c>
      <c r="AG12" s="22">
        <v>87302084</v>
      </c>
      <c r="AH12" s="22">
        <v>1962.73</v>
      </c>
      <c r="AI12" s="21">
        <v>10790</v>
      </c>
      <c r="AJ12" s="22">
        <v>35635869</v>
      </c>
      <c r="AK12" s="22">
        <v>3302.68</v>
      </c>
      <c r="AL12" s="21">
        <v>194</v>
      </c>
      <c r="AM12" s="22">
        <v>419729</v>
      </c>
      <c r="AN12" s="22">
        <v>2163.5500000000002</v>
      </c>
      <c r="AO12" s="21">
        <v>16</v>
      </c>
      <c r="AP12" s="22">
        <v>16</v>
      </c>
      <c r="AQ12" s="22">
        <v>1</v>
      </c>
      <c r="AR12" s="21">
        <v>31</v>
      </c>
      <c r="AS12" s="22">
        <v>7897</v>
      </c>
      <c r="AT12" s="22">
        <v>254.74</v>
      </c>
      <c r="AU12" s="21">
        <v>4737</v>
      </c>
      <c r="AV12" s="22">
        <v>7607089</v>
      </c>
      <c r="AW12" s="22">
        <v>1605.89</v>
      </c>
      <c r="AX12" s="21">
        <v>3981</v>
      </c>
      <c r="AY12" s="22">
        <v>3525280</v>
      </c>
      <c r="AZ12" s="22">
        <v>885.53</v>
      </c>
      <c r="BA12" s="21">
        <v>54087</v>
      </c>
      <c r="BB12" s="22">
        <v>110969601</v>
      </c>
      <c r="BC12" s="22">
        <v>2051.69</v>
      </c>
      <c r="BD12" s="21">
        <v>298</v>
      </c>
      <c r="BE12" s="22">
        <v>280715</v>
      </c>
      <c r="BF12" s="22">
        <v>942</v>
      </c>
      <c r="BG12" s="21" t="s">
        <v>627</v>
      </c>
      <c r="BH12" s="21" t="s">
        <v>627</v>
      </c>
      <c r="BI12" s="21" t="s">
        <v>627</v>
      </c>
      <c r="BJ12" s="21">
        <v>11955</v>
      </c>
      <c r="BK12" s="22">
        <v>18598604</v>
      </c>
      <c r="BL12" s="22">
        <v>1555.72</v>
      </c>
      <c r="BM12" s="21" t="s">
        <v>627</v>
      </c>
      <c r="BN12" s="21" t="s">
        <v>627</v>
      </c>
      <c r="BO12" s="21" t="s">
        <v>627</v>
      </c>
      <c r="BP12" s="21">
        <v>306</v>
      </c>
      <c r="BQ12" s="22">
        <v>141516</v>
      </c>
      <c r="BR12" s="22">
        <v>462.47</v>
      </c>
    </row>
    <row r="13" spans="1:70" ht="15" customHeight="1" x14ac:dyDescent="0.2">
      <c r="A13" s="20" t="s">
        <v>441</v>
      </c>
      <c r="B13" s="21">
        <v>647</v>
      </c>
      <c r="C13" s="22">
        <v>17544</v>
      </c>
      <c r="D13" s="22">
        <v>27.12</v>
      </c>
      <c r="E13" s="21">
        <v>24</v>
      </c>
      <c r="F13" s="22">
        <v>3901</v>
      </c>
      <c r="G13" s="22">
        <v>162.54</v>
      </c>
      <c r="H13" s="21" t="s">
        <v>627</v>
      </c>
      <c r="I13" s="21" t="s">
        <v>627</v>
      </c>
      <c r="J13" s="21" t="s">
        <v>627</v>
      </c>
      <c r="K13" s="21">
        <v>9085</v>
      </c>
      <c r="L13" s="22">
        <v>3871133</v>
      </c>
      <c r="M13" s="22">
        <v>426.1</v>
      </c>
      <c r="N13" s="21">
        <v>6317</v>
      </c>
      <c r="O13" s="22">
        <v>1476305</v>
      </c>
      <c r="P13" s="22">
        <v>233.7</v>
      </c>
      <c r="Q13" s="21">
        <v>793</v>
      </c>
      <c r="R13" s="22">
        <v>202189</v>
      </c>
      <c r="S13" s="22">
        <v>254.97</v>
      </c>
      <c r="T13" s="21">
        <v>13</v>
      </c>
      <c r="U13" s="22">
        <v>2656</v>
      </c>
      <c r="V13" s="22">
        <v>204.31</v>
      </c>
      <c r="W13" s="21">
        <v>183</v>
      </c>
      <c r="X13" s="22">
        <v>14531</v>
      </c>
      <c r="Y13" s="22">
        <v>79.400000000000006</v>
      </c>
      <c r="Z13" s="21">
        <v>0</v>
      </c>
      <c r="AA13" s="28" t="s">
        <v>489</v>
      </c>
      <c r="AB13" s="28" t="s">
        <v>489</v>
      </c>
      <c r="AC13" s="21">
        <v>811</v>
      </c>
      <c r="AD13" s="22">
        <v>2731899</v>
      </c>
      <c r="AE13" s="22">
        <v>3368.56</v>
      </c>
      <c r="AF13" s="21">
        <v>46344</v>
      </c>
      <c r="AG13" s="22">
        <v>77922511</v>
      </c>
      <c r="AH13" s="22">
        <v>1681.39</v>
      </c>
      <c r="AI13" s="21">
        <v>12048</v>
      </c>
      <c r="AJ13" s="22">
        <v>41062724</v>
      </c>
      <c r="AK13" s="22">
        <v>3408.26</v>
      </c>
      <c r="AL13" s="21">
        <v>193</v>
      </c>
      <c r="AM13" s="22">
        <v>669911</v>
      </c>
      <c r="AN13" s="22">
        <v>3471.04</v>
      </c>
      <c r="AO13" s="21" t="s">
        <v>626</v>
      </c>
      <c r="AP13" s="21" t="s">
        <v>626</v>
      </c>
      <c r="AQ13" s="21" t="s">
        <v>626</v>
      </c>
      <c r="AR13" s="21">
        <v>23</v>
      </c>
      <c r="AS13" s="22">
        <v>5908</v>
      </c>
      <c r="AT13" s="22">
        <v>256.87</v>
      </c>
      <c r="AU13" s="21">
        <v>4694</v>
      </c>
      <c r="AV13" s="22">
        <v>7745237</v>
      </c>
      <c r="AW13" s="22">
        <v>1650.03</v>
      </c>
      <c r="AX13" s="21">
        <v>3915</v>
      </c>
      <c r="AY13" s="22">
        <v>3682989</v>
      </c>
      <c r="AZ13" s="22">
        <v>940.74</v>
      </c>
      <c r="BA13" s="21">
        <v>56085</v>
      </c>
      <c r="BB13" s="22">
        <v>119780952</v>
      </c>
      <c r="BC13" s="22">
        <v>2135.6999999999998</v>
      </c>
      <c r="BD13" s="21">
        <v>241</v>
      </c>
      <c r="BE13" s="22">
        <v>265229</v>
      </c>
      <c r="BF13" s="22">
        <v>1100.54</v>
      </c>
      <c r="BG13" s="21" t="s">
        <v>627</v>
      </c>
      <c r="BH13" s="21" t="s">
        <v>627</v>
      </c>
      <c r="BI13" s="21" t="s">
        <v>627</v>
      </c>
      <c r="BJ13" s="21">
        <v>10288</v>
      </c>
      <c r="BK13" s="22">
        <v>16189454</v>
      </c>
      <c r="BL13" s="22">
        <v>1573.63</v>
      </c>
      <c r="BM13" s="21" t="s">
        <v>627</v>
      </c>
      <c r="BN13" s="21" t="s">
        <v>627</v>
      </c>
      <c r="BO13" s="21" t="s">
        <v>627</v>
      </c>
      <c r="BP13" s="21">
        <v>268</v>
      </c>
      <c r="BQ13" s="22">
        <v>163561</v>
      </c>
      <c r="BR13" s="22">
        <v>610.29999999999995</v>
      </c>
    </row>
    <row r="14" spans="1:70" ht="15" customHeight="1" x14ac:dyDescent="0.2">
      <c r="A14" s="20" t="s">
        <v>442</v>
      </c>
      <c r="B14" s="21">
        <v>722</v>
      </c>
      <c r="C14" s="22">
        <v>25457</v>
      </c>
      <c r="D14" s="22">
        <v>35.26</v>
      </c>
      <c r="E14" s="21">
        <v>88</v>
      </c>
      <c r="F14" s="22">
        <v>33623</v>
      </c>
      <c r="G14" s="22">
        <v>382.08</v>
      </c>
      <c r="H14" s="21" t="s">
        <v>627</v>
      </c>
      <c r="I14" s="21" t="s">
        <v>627</v>
      </c>
      <c r="J14" s="21" t="s">
        <v>627</v>
      </c>
      <c r="K14" s="21">
        <v>8018</v>
      </c>
      <c r="L14" s="22">
        <v>6234257</v>
      </c>
      <c r="M14" s="22">
        <v>777.53</v>
      </c>
      <c r="N14" s="21">
        <v>10541</v>
      </c>
      <c r="O14" s="22">
        <v>1402025</v>
      </c>
      <c r="P14" s="22">
        <v>133.01</v>
      </c>
      <c r="Q14" s="21">
        <v>2383</v>
      </c>
      <c r="R14" s="22">
        <v>905275</v>
      </c>
      <c r="S14" s="22">
        <v>379.89</v>
      </c>
      <c r="T14" s="21">
        <v>12</v>
      </c>
      <c r="U14" s="22">
        <v>6694</v>
      </c>
      <c r="V14" s="22">
        <v>557.83000000000004</v>
      </c>
      <c r="W14" s="21">
        <v>0</v>
      </c>
      <c r="X14" s="28" t="s">
        <v>489</v>
      </c>
      <c r="Y14" s="28" t="s">
        <v>489</v>
      </c>
      <c r="Z14" s="21" t="s">
        <v>626</v>
      </c>
      <c r="AA14" s="21" t="s">
        <v>626</v>
      </c>
      <c r="AB14" s="21" t="s">
        <v>626</v>
      </c>
      <c r="AC14" s="21">
        <v>806</v>
      </c>
      <c r="AD14" s="22">
        <v>2802533</v>
      </c>
      <c r="AE14" s="22">
        <v>3477.09</v>
      </c>
      <c r="AF14" s="21">
        <v>24819</v>
      </c>
      <c r="AG14" s="22">
        <v>59591807</v>
      </c>
      <c r="AH14" s="22">
        <v>2401.06</v>
      </c>
      <c r="AI14" s="21">
        <v>13342</v>
      </c>
      <c r="AJ14" s="22">
        <v>45148975</v>
      </c>
      <c r="AK14" s="22">
        <v>3383.97</v>
      </c>
      <c r="AL14" s="21">
        <v>188</v>
      </c>
      <c r="AM14" s="22">
        <v>441456</v>
      </c>
      <c r="AN14" s="22">
        <v>2348.17</v>
      </c>
      <c r="AO14" s="21">
        <v>14</v>
      </c>
      <c r="AP14" s="22">
        <v>2064</v>
      </c>
      <c r="AQ14" s="22">
        <v>147.43</v>
      </c>
      <c r="AR14" s="21">
        <v>17</v>
      </c>
      <c r="AS14" s="22">
        <v>7823</v>
      </c>
      <c r="AT14" s="22">
        <v>460.18</v>
      </c>
      <c r="AU14" s="21">
        <v>4582</v>
      </c>
      <c r="AV14" s="22">
        <v>7763967</v>
      </c>
      <c r="AW14" s="22">
        <v>1694.45</v>
      </c>
      <c r="AX14" s="21">
        <v>3861</v>
      </c>
      <c r="AY14" s="22">
        <v>3761247</v>
      </c>
      <c r="AZ14" s="22">
        <v>974.16</v>
      </c>
      <c r="BA14" s="21">
        <v>58430</v>
      </c>
      <c r="BB14" s="22">
        <v>128449802</v>
      </c>
      <c r="BC14" s="22">
        <v>2198.35</v>
      </c>
      <c r="BD14" s="21">
        <v>209</v>
      </c>
      <c r="BE14" s="22">
        <v>295411</v>
      </c>
      <c r="BF14" s="22">
        <v>1413.45</v>
      </c>
      <c r="BG14" s="21" t="s">
        <v>627</v>
      </c>
      <c r="BH14" s="21" t="s">
        <v>627</v>
      </c>
      <c r="BI14" s="21" t="s">
        <v>627</v>
      </c>
      <c r="BJ14" s="21">
        <v>8942</v>
      </c>
      <c r="BK14" s="22">
        <v>14114410</v>
      </c>
      <c r="BL14" s="22">
        <v>1578.44</v>
      </c>
      <c r="BM14" s="21" t="s">
        <v>627</v>
      </c>
      <c r="BN14" s="21" t="s">
        <v>627</v>
      </c>
      <c r="BO14" s="21" t="s">
        <v>627</v>
      </c>
      <c r="BP14" s="21">
        <v>246</v>
      </c>
      <c r="BQ14" s="22">
        <v>175808</v>
      </c>
      <c r="BR14" s="22">
        <v>714.67</v>
      </c>
    </row>
    <row r="15" spans="1:70" ht="15" customHeight="1" x14ac:dyDescent="0.2">
      <c r="A15" s="20" t="s">
        <v>443</v>
      </c>
      <c r="B15" s="21">
        <v>988</v>
      </c>
      <c r="C15" s="22">
        <v>37693</v>
      </c>
      <c r="D15" s="22">
        <v>38.15</v>
      </c>
      <c r="E15" s="21">
        <v>125</v>
      </c>
      <c r="F15" s="22">
        <v>88530</v>
      </c>
      <c r="G15" s="22">
        <v>708.24</v>
      </c>
      <c r="H15" s="21" t="s">
        <v>627</v>
      </c>
      <c r="I15" s="21" t="s">
        <v>627</v>
      </c>
      <c r="J15" s="21" t="s">
        <v>627</v>
      </c>
      <c r="K15" s="21">
        <v>7847</v>
      </c>
      <c r="L15" s="22">
        <v>6918056</v>
      </c>
      <c r="M15" s="22">
        <v>881.62</v>
      </c>
      <c r="N15" s="21">
        <v>17807</v>
      </c>
      <c r="O15" s="22">
        <v>3176132</v>
      </c>
      <c r="P15" s="22">
        <v>178.36</v>
      </c>
      <c r="Q15" s="21">
        <v>3908</v>
      </c>
      <c r="R15" s="22">
        <v>1940572</v>
      </c>
      <c r="S15" s="22">
        <v>496.56</v>
      </c>
      <c r="T15" s="21">
        <v>16</v>
      </c>
      <c r="U15" s="22">
        <v>9649</v>
      </c>
      <c r="V15" s="22">
        <v>603.05999999999995</v>
      </c>
      <c r="W15" s="21">
        <v>0</v>
      </c>
      <c r="X15" s="28" t="s">
        <v>489</v>
      </c>
      <c r="Y15" s="28" t="s">
        <v>489</v>
      </c>
      <c r="Z15" s="21" t="s">
        <v>626</v>
      </c>
      <c r="AA15" s="21" t="s">
        <v>626</v>
      </c>
      <c r="AB15" s="21" t="s">
        <v>626</v>
      </c>
      <c r="AC15" s="21">
        <v>952</v>
      </c>
      <c r="AD15" s="22">
        <v>4080185</v>
      </c>
      <c r="AE15" s="22">
        <v>4285.91</v>
      </c>
      <c r="AF15" s="21">
        <v>15877</v>
      </c>
      <c r="AG15" s="22">
        <v>53324043</v>
      </c>
      <c r="AH15" s="22">
        <v>3358.57</v>
      </c>
      <c r="AI15" s="21">
        <v>14881</v>
      </c>
      <c r="AJ15" s="22">
        <v>49510399</v>
      </c>
      <c r="AK15" s="22">
        <v>3327.09</v>
      </c>
      <c r="AL15" s="21">
        <v>181</v>
      </c>
      <c r="AM15" s="22">
        <v>656509</v>
      </c>
      <c r="AN15" s="22">
        <v>3627.12</v>
      </c>
      <c r="AO15" s="21">
        <v>11</v>
      </c>
      <c r="AP15" s="22">
        <v>4680</v>
      </c>
      <c r="AQ15" s="22">
        <v>425.45</v>
      </c>
      <c r="AR15" s="21">
        <v>35</v>
      </c>
      <c r="AS15" s="22">
        <v>10088</v>
      </c>
      <c r="AT15" s="22">
        <v>288.23</v>
      </c>
      <c r="AU15" s="21">
        <v>4438</v>
      </c>
      <c r="AV15" s="22">
        <v>7755083</v>
      </c>
      <c r="AW15" s="22">
        <v>1747.43</v>
      </c>
      <c r="AX15" s="21">
        <v>3766</v>
      </c>
      <c r="AY15" s="22">
        <v>3827102</v>
      </c>
      <c r="AZ15" s="22">
        <v>1016.22</v>
      </c>
      <c r="BA15" s="21">
        <v>63191</v>
      </c>
      <c r="BB15" s="22">
        <v>142457133</v>
      </c>
      <c r="BC15" s="22">
        <v>2254.39</v>
      </c>
      <c r="BD15" s="21">
        <v>189</v>
      </c>
      <c r="BE15" s="22">
        <v>240999</v>
      </c>
      <c r="BF15" s="22">
        <v>1275.1300000000001</v>
      </c>
      <c r="BG15" s="21" t="s">
        <v>627</v>
      </c>
      <c r="BH15" s="21" t="s">
        <v>627</v>
      </c>
      <c r="BI15" s="21" t="s">
        <v>627</v>
      </c>
      <c r="BJ15" s="21">
        <v>7685</v>
      </c>
      <c r="BK15" s="22">
        <v>12201463</v>
      </c>
      <c r="BL15" s="22">
        <v>1587.7</v>
      </c>
      <c r="BM15" s="21" t="s">
        <v>627</v>
      </c>
      <c r="BN15" s="21" t="s">
        <v>627</v>
      </c>
      <c r="BO15" s="21" t="s">
        <v>627</v>
      </c>
      <c r="BP15" s="21">
        <v>238</v>
      </c>
      <c r="BQ15" s="22">
        <v>211987</v>
      </c>
      <c r="BR15" s="22">
        <v>890.7</v>
      </c>
    </row>
    <row r="16" spans="1:70" ht="15" customHeight="1" x14ac:dyDescent="0.2">
      <c r="A16" s="20" t="s">
        <v>444</v>
      </c>
      <c r="B16" s="21">
        <v>1193</v>
      </c>
      <c r="C16" s="22">
        <v>53901</v>
      </c>
      <c r="D16" s="22">
        <v>45.18</v>
      </c>
      <c r="E16" s="21">
        <v>189</v>
      </c>
      <c r="F16" s="22">
        <v>173557</v>
      </c>
      <c r="G16" s="22">
        <v>918.29</v>
      </c>
      <c r="H16" s="21" t="s">
        <v>627</v>
      </c>
      <c r="I16" s="21" t="s">
        <v>627</v>
      </c>
      <c r="J16" s="21" t="s">
        <v>627</v>
      </c>
      <c r="K16" s="21">
        <v>7479</v>
      </c>
      <c r="L16" s="22">
        <v>7102421</v>
      </c>
      <c r="M16" s="22">
        <v>949.65</v>
      </c>
      <c r="N16" s="21">
        <v>16118</v>
      </c>
      <c r="O16" s="22">
        <v>3044597</v>
      </c>
      <c r="P16" s="22">
        <v>188.89</v>
      </c>
      <c r="Q16" s="21">
        <v>4667</v>
      </c>
      <c r="R16" s="22">
        <v>3136472</v>
      </c>
      <c r="S16" s="22">
        <v>672.05</v>
      </c>
      <c r="T16" s="21">
        <v>35</v>
      </c>
      <c r="U16" s="22">
        <v>25255</v>
      </c>
      <c r="V16" s="22">
        <v>721.57</v>
      </c>
      <c r="W16" s="21">
        <v>0</v>
      </c>
      <c r="X16" s="28" t="s">
        <v>489</v>
      </c>
      <c r="Y16" s="28" t="s">
        <v>489</v>
      </c>
      <c r="Z16" s="21">
        <v>34</v>
      </c>
      <c r="AA16" s="22">
        <v>33382</v>
      </c>
      <c r="AB16" s="22">
        <v>981.82</v>
      </c>
      <c r="AC16" s="21">
        <v>907</v>
      </c>
      <c r="AD16" s="22">
        <v>3889796</v>
      </c>
      <c r="AE16" s="22">
        <v>4288.6400000000003</v>
      </c>
      <c r="AF16" s="21">
        <v>16118</v>
      </c>
      <c r="AG16" s="22">
        <v>45440369</v>
      </c>
      <c r="AH16" s="22">
        <v>2819.23</v>
      </c>
      <c r="AI16" s="21">
        <v>16582</v>
      </c>
      <c r="AJ16" s="22">
        <v>54067520</v>
      </c>
      <c r="AK16" s="22">
        <v>3260.62</v>
      </c>
      <c r="AL16" s="21">
        <v>199</v>
      </c>
      <c r="AM16" s="22">
        <v>512309</v>
      </c>
      <c r="AN16" s="22">
        <v>2574.42</v>
      </c>
      <c r="AO16" s="21" t="s">
        <v>626</v>
      </c>
      <c r="AP16" s="21" t="s">
        <v>626</v>
      </c>
      <c r="AQ16" s="21" t="s">
        <v>626</v>
      </c>
      <c r="AR16" s="21">
        <v>25</v>
      </c>
      <c r="AS16" s="22">
        <v>5607</v>
      </c>
      <c r="AT16" s="22">
        <v>224.28</v>
      </c>
      <c r="AU16" s="21">
        <v>4430</v>
      </c>
      <c r="AV16" s="22">
        <v>7915220</v>
      </c>
      <c r="AW16" s="22">
        <v>1786.73</v>
      </c>
      <c r="AX16" s="21">
        <v>3776</v>
      </c>
      <c r="AY16" s="22">
        <v>3937223</v>
      </c>
      <c r="AZ16" s="22">
        <v>1042.7</v>
      </c>
      <c r="BA16" s="21">
        <v>65612</v>
      </c>
      <c r="BB16" s="22">
        <v>152426997</v>
      </c>
      <c r="BC16" s="22">
        <v>2323.16</v>
      </c>
      <c r="BD16" s="21">
        <v>146</v>
      </c>
      <c r="BE16" s="22">
        <v>198257</v>
      </c>
      <c r="BF16" s="22">
        <v>1357.92</v>
      </c>
      <c r="BG16" s="21" t="s">
        <v>627</v>
      </c>
      <c r="BH16" s="21" t="s">
        <v>627</v>
      </c>
      <c r="BI16" s="21" t="s">
        <v>627</v>
      </c>
      <c r="BJ16" s="21">
        <v>6650</v>
      </c>
      <c r="BK16" s="22">
        <v>10674653</v>
      </c>
      <c r="BL16" s="22">
        <v>1605.21</v>
      </c>
      <c r="BM16" s="21" t="s">
        <v>627</v>
      </c>
      <c r="BN16" s="21" t="s">
        <v>627</v>
      </c>
      <c r="BO16" s="21" t="s">
        <v>627</v>
      </c>
      <c r="BP16" s="21">
        <v>196</v>
      </c>
      <c r="BQ16" s="22">
        <v>183701</v>
      </c>
      <c r="BR16" s="22">
        <v>937.25</v>
      </c>
    </row>
    <row r="17" spans="1:70" ht="15" customHeight="1" x14ac:dyDescent="0.2">
      <c r="A17" s="20" t="s">
        <v>445</v>
      </c>
      <c r="B17" s="21">
        <v>1357</v>
      </c>
      <c r="C17" s="22">
        <v>86016</v>
      </c>
      <c r="D17" s="22">
        <v>63.39</v>
      </c>
      <c r="E17" s="21">
        <v>183</v>
      </c>
      <c r="F17" s="22">
        <v>219095</v>
      </c>
      <c r="G17" s="22">
        <v>1197.24</v>
      </c>
      <c r="H17" s="21" t="s">
        <v>627</v>
      </c>
      <c r="I17" s="21" t="s">
        <v>627</v>
      </c>
      <c r="J17" s="21" t="s">
        <v>627</v>
      </c>
      <c r="K17" s="21">
        <v>6531</v>
      </c>
      <c r="L17" s="22">
        <v>6743252</v>
      </c>
      <c r="M17" s="22">
        <v>1032.5</v>
      </c>
      <c r="N17" s="21">
        <v>8066</v>
      </c>
      <c r="O17" s="22">
        <v>2758152</v>
      </c>
      <c r="P17" s="22">
        <v>341.95</v>
      </c>
      <c r="Q17" s="21">
        <v>5008</v>
      </c>
      <c r="R17" s="22">
        <v>3896466</v>
      </c>
      <c r="S17" s="22">
        <v>778.05</v>
      </c>
      <c r="T17" s="21">
        <v>42</v>
      </c>
      <c r="U17" s="22">
        <v>36688</v>
      </c>
      <c r="V17" s="22">
        <v>873.52</v>
      </c>
      <c r="W17" s="21">
        <v>0</v>
      </c>
      <c r="X17" s="28" t="s">
        <v>489</v>
      </c>
      <c r="Y17" s="28" t="s">
        <v>489</v>
      </c>
      <c r="Z17" s="21">
        <v>28</v>
      </c>
      <c r="AA17" s="22">
        <v>29896</v>
      </c>
      <c r="AB17" s="22">
        <v>1067.71</v>
      </c>
      <c r="AC17" s="21">
        <v>983</v>
      </c>
      <c r="AD17" s="22">
        <v>3892773</v>
      </c>
      <c r="AE17" s="22">
        <v>3960.09</v>
      </c>
      <c r="AF17" s="21">
        <v>15589</v>
      </c>
      <c r="AG17" s="22">
        <v>31503243</v>
      </c>
      <c r="AH17" s="22">
        <v>2020.86</v>
      </c>
      <c r="AI17" s="21">
        <v>16351</v>
      </c>
      <c r="AJ17" s="22">
        <v>54356587</v>
      </c>
      <c r="AK17" s="22">
        <v>3324.36</v>
      </c>
      <c r="AL17" s="21">
        <v>214</v>
      </c>
      <c r="AM17" s="22">
        <v>695064</v>
      </c>
      <c r="AN17" s="22">
        <v>3247.96</v>
      </c>
      <c r="AO17" s="21">
        <v>11</v>
      </c>
      <c r="AP17" s="22">
        <v>12147</v>
      </c>
      <c r="AQ17" s="22">
        <v>1104.27</v>
      </c>
      <c r="AR17" s="21">
        <v>19</v>
      </c>
      <c r="AS17" s="22">
        <v>6739</v>
      </c>
      <c r="AT17" s="22">
        <v>354.68</v>
      </c>
      <c r="AU17" s="21">
        <v>4278</v>
      </c>
      <c r="AV17" s="22">
        <v>7900449</v>
      </c>
      <c r="AW17" s="22">
        <v>1846.76</v>
      </c>
      <c r="AX17" s="21">
        <v>3684</v>
      </c>
      <c r="AY17" s="22">
        <v>3990116</v>
      </c>
      <c r="AZ17" s="22">
        <v>1083.0899999999999</v>
      </c>
      <c r="BA17" s="21">
        <v>61745</v>
      </c>
      <c r="BB17" s="22">
        <v>149049577</v>
      </c>
      <c r="BC17" s="22">
        <v>2413.9499999999998</v>
      </c>
      <c r="BD17" s="21">
        <v>135</v>
      </c>
      <c r="BE17" s="22">
        <v>214497</v>
      </c>
      <c r="BF17" s="22">
        <v>1588.87</v>
      </c>
      <c r="BG17" s="21" t="s">
        <v>627</v>
      </c>
      <c r="BH17" s="21" t="s">
        <v>627</v>
      </c>
      <c r="BI17" s="21" t="s">
        <v>627</v>
      </c>
      <c r="BJ17" s="21">
        <v>5747</v>
      </c>
      <c r="BK17" s="22">
        <v>9336583</v>
      </c>
      <c r="BL17" s="22">
        <v>1624.6</v>
      </c>
      <c r="BM17" s="21" t="s">
        <v>627</v>
      </c>
      <c r="BN17" s="21" t="s">
        <v>627</v>
      </c>
      <c r="BO17" s="21" t="s">
        <v>627</v>
      </c>
      <c r="BP17" s="21">
        <v>172</v>
      </c>
      <c r="BQ17" s="22">
        <v>173227</v>
      </c>
      <c r="BR17" s="22">
        <v>1007.13</v>
      </c>
    </row>
    <row r="18" spans="1:70" ht="15" customHeight="1" x14ac:dyDescent="0.2">
      <c r="A18" s="20" t="s">
        <v>446</v>
      </c>
      <c r="B18" s="21">
        <v>1389</v>
      </c>
      <c r="C18" s="22">
        <v>83445</v>
      </c>
      <c r="D18" s="22">
        <v>60.08</v>
      </c>
      <c r="E18" s="21">
        <v>154</v>
      </c>
      <c r="F18" s="22">
        <v>200037</v>
      </c>
      <c r="G18" s="22">
        <v>1298.94</v>
      </c>
      <c r="H18" s="21" t="s">
        <v>627</v>
      </c>
      <c r="I18" s="21" t="s">
        <v>627</v>
      </c>
      <c r="J18" s="21" t="s">
        <v>627</v>
      </c>
      <c r="K18" s="21">
        <v>5442</v>
      </c>
      <c r="L18" s="22">
        <v>5978696</v>
      </c>
      <c r="M18" s="22">
        <v>1098.6199999999999</v>
      </c>
      <c r="N18" s="21">
        <v>8414</v>
      </c>
      <c r="O18" s="22">
        <v>1615186</v>
      </c>
      <c r="P18" s="22">
        <v>191.96</v>
      </c>
      <c r="Q18" s="21">
        <v>4729</v>
      </c>
      <c r="R18" s="22">
        <v>4204063</v>
      </c>
      <c r="S18" s="22">
        <v>889</v>
      </c>
      <c r="T18" s="21">
        <v>41</v>
      </c>
      <c r="U18" s="22">
        <v>35120</v>
      </c>
      <c r="V18" s="22">
        <v>856.59</v>
      </c>
      <c r="W18" s="21">
        <v>0</v>
      </c>
      <c r="X18" s="28" t="s">
        <v>489</v>
      </c>
      <c r="Y18" s="28" t="s">
        <v>489</v>
      </c>
      <c r="Z18" s="21">
        <v>37</v>
      </c>
      <c r="AA18" s="22">
        <v>55284</v>
      </c>
      <c r="AB18" s="22">
        <v>1494.16</v>
      </c>
      <c r="AC18" s="21">
        <v>1024</v>
      </c>
      <c r="AD18" s="22">
        <v>4470874</v>
      </c>
      <c r="AE18" s="22">
        <v>4366.09</v>
      </c>
      <c r="AF18" s="21">
        <v>11889</v>
      </c>
      <c r="AG18" s="22">
        <v>18308997</v>
      </c>
      <c r="AH18" s="22">
        <v>1539.99</v>
      </c>
      <c r="AI18" s="21">
        <v>15198</v>
      </c>
      <c r="AJ18" s="22">
        <v>52177077</v>
      </c>
      <c r="AK18" s="22">
        <v>3433.15</v>
      </c>
      <c r="AL18" s="21">
        <v>194</v>
      </c>
      <c r="AM18" s="22">
        <v>700303</v>
      </c>
      <c r="AN18" s="22">
        <v>3609.81</v>
      </c>
      <c r="AO18" s="21">
        <v>12</v>
      </c>
      <c r="AP18" s="22">
        <v>3586</v>
      </c>
      <c r="AQ18" s="22">
        <v>298.83</v>
      </c>
      <c r="AR18" s="21">
        <v>30</v>
      </c>
      <c r="AS18" s="22">
        <v>7587</v>
      </c>
      <c r="AT18" s="22">
        <v>252.9</v>
      </c>
      <c r="AU18" s="21">
        <v>4073</v>
      </c>
      <c r="AV18" s="22">
        <v>7607256</v>
      </c>
      <c r="AW18" s="22">
        <v>1867.73</v>
      </c>
      <c r="AX18" s="21">
        <v>3480</v>
      </c>
      <c r="AY18" s="22">
        <v>3825207</v>
      </c>
      <c r="AZ18" s="22">
        <v>1099.2</v>
      </c>
      <c r="BA18" s="21">
        <v>54866</v>
      </c>
      <c r="BB18" s="22">
        <v>139374622</v>
      </c>
      <c r="BC18" s="22">
        <v>2540.27</v>
      </c>
      <c r="BD18" s="21">
        <v>110</v>
      </c>
      <c r="BE18" s="22">
        <v>155074</v>
      </c>
      <c r="BF18" s="22">
        <v>1409.76</v>
      </c>
      <c r="BG18" s="21" t="s">
        <v>627</v>
      </c>
      <c r="BH18" s="21" t="s">
        <v>627</v>
      </c>
      <c r="BI18" s="21" t="s">
        <v>627</v>
      </c>
      <c r="BJ18" s="21">
        <v>4997</v>
      </c>
      <c r="BK18" s="22">
        <v>8107196</v>
      </c>
      <c r="BL18" s="22">
        <v>1622.41</v>
      </c>
      <c r="BM18" s="21" t="s">
        <v>627</v>
      </c>
      <c r="BN18" s="21" t="s">
        <v>627</v>
      </c>
      <c r="BO18" s="21" t="s">
        <v>627</v>
      </c>
      <c r="BP18" s="21">
        <v>168</v>
      </c>
      <c r="BQ18" s="22">
        <v>166574</v>
      </c>
      <c r="BR18" s="22">
        <v>991.51</v>
      </c>
    </row>
    <row r="19" spans="1:70" ht="15" customHeight="1" x14ac:dyDescent="0.2">
      <c r="A19" s="20" t="s">
        <v>447</v>
      </c>
      <c r="B19" s="21">
        <v>1477</v>
      </c>
      <c r="C19" s="22">
        <v>124093</v>
      </c>
      <c r="D19" s="22">
        <v>84.02</v>
      </c>
      <c r="E19" s="21">
        <v>195</v>
      </c>
      <c r="F19" s="22">
        <v>256142</v>
      </c>
      <c r="G19" s="22">
        <v>1313.55</v>
      </c>
      <c r="H19" s="21" t="s">
        <v>627</v>
      </c>
      <c r="I19" s="21" t="s">
        <v>627</v>
      </c>
      <c r="J19" s="21" t="s">
        <v>627</v>
      </c>
      <c r="K19" s="21">
        <v>4916</v>
      </c>
      <c r="L19" s="22">
        <v>5558348</v>
      </c>
      <c r="M19" s="22">
        <v>1130.6600000000001</v>
      </c>
      <c r="N19" s="21">
        <v>8670</v>
      </c>
      <c r="O19" s="22">
        <v>1331166</v>
      </c>
      <c r="P19" s="22">
        <v>153.54</v>
      </c>
      <c r="Q19" s="21">
        <v>4690</v>
      </c>
      <c r="R19" s="22">
        <v>4674728</v>
      </c>
      <c r="S19" s="22">
        <v>996.74</v>
      </c>
      <c r="T19" s="21">
        <v>50</v>
      </c>
      <c r="U19" s="22">
        <v>59335</v>
      </c>
      <c r="V19" s="22">
        <v>1186.7</v>
      </c>
      <c r="W19" s="21">
        <v>0</v>
      </c>
      <c r="X19" s="28" t="s">
        <v>489</v>
      </c>
      <c r="Y19" s="28" t="s">
        <v>489</v>
      </c>
      <c r="Z19" s="21">
        <v>48</v>
      </c>
      <c r="AA19" s="22">
        <v>86966</v>
      </c>
      <c r="AB19" s="22">
        <v>1811.79</v>
      </c>
      <c r="AC19" s="21">
        <v>1141</v>
      </c>
      <c r="AD19" s="22">
        <v>5779513</v>
      </c>
      <c r="AE19" s="22">
        <v>5065.3</v>
      </c>
      <c r="AF19" s="21">
        <v>8275</v>
      </c>
      <c r="AG19" s="22">
        <v>9720549</v>
      </c>
      <c r="AH19" s="22">
        <v>1174.69</v>
      </c>
      <c r="AI19" s="21">
        <v>14588</v>
      </c>
      <c r="AJ19" s="22">
        <v>52133787</v>
      </c>
      <c r="AK19" s="22">
        <v>3573.74</v>
      </c>
      <c r="AL19" s="21">
        <v>199</v>
      </c>
      <c r="AM19" s="22">
        <v>697313</v>
      </c>
      <c r="AN19" s="22">
        <v>3504.09</v>
      </c>
      <c r="AO19" s="21">
        <v>10</v>
      </c>
      <c r="AP19" s="22">
        <v>6034</v>
      </c>
      <c r="AQ19" s="22">
        <v>603.4</v>
      </c>
      <c r="AR19" s="21">
        <v>20</v>
      </c>
      <c r="AS19" s="22">
        <v>3178</v>
      </c>
      <c r="AT19" s="22">
        <v>158.9</v>
      </c>
      <c r="AU19" s="21">
        <v>3810</v>
      </c>
      <c r="AV19" s="22">
        <v>7444982</v>
      </c>
      <c r="AW19" s="22">
        <v>1954.06</v>
      </c>
      <c r="AX19" s="21">
        <v>3268</v>
      </c>
      <c r="AY19" s="22">
        <v>3804242</v>
      </c>
      <c r="AZ19" s="22">
        <v>1164.0899999999999</v>
      </c>
      <c r="BA19" s="21">
        <v>49304</v>
      </c>
      <c r="BB19" s="22">
        <v>132030374</v>
      </c>
      <c r="BC19" s="22">
        <v>2677.88</v>
      </c>
      <c r="BD19" s="21">
        <v>116</v>
      </c>
      <c r="BE19" s="22">
        <v>170175</v>
      </c>
      <c r="BF19" s="22">
        <v>1467.03</v>
      </c>
      <c r="BG19" s="21" t="s">
        <v>627</v>
      </c>
      <c r="BH19" s="21" t="s">
        <v>627</v>
      </c>
      <c r="BI19" s="21" t="s">
        <v>627</v>
      </c>
      <c r="BJ19" s="21">
        <v>4646</v>
      </c>
      <c r="BK19" s="22">
        <v>7647290</v>
      </c>
      <c r="BL19" s="22">
        <v>1645.99</v>
      </c>
      <c r="BM19" s="21" t="s">
        <v>627</v>
      </c>
      <c r="BN19" s="21" t="s">
        <v>627</v>
      </c>
      <c r="BO19" s="21" t="s">
        <v>627</v>
      </c>
      <c r="BP19" s="21">
        <v>175</v>
      </c>
      <c r="BQ19" s="22">
        <v>187545</v>
      </c>
      <c r="BR19" s="22">
        <v>1071.69</v>
      </c>
    </row>
    <row r="20" spans="1:70" ht="15" customHeight="1" x14ac:dyDescent="0.2">
      <c r="A20" s="20" t="s">
        <v>113</v>
      </c>
      <c r="B20" s="21">
        <v>8456</v>
      </c>
      <c r="C20" s="22">
        <v>781745</v>
      </c>
      <c r="D20" s="22">
        <v>92.45</v>
      </c>
      <c r="E20" s="21">
        <v>843</v>
      </c>
      <c r="F20" s="22">
        <v>1249899</v>
      </c>
      <c r="G20" s="22">
        <v>1482.68</v>
      </c>
      <c r="H20" s="21" t="s">
        <v>627</v>
      </c>
      <c r="I20" s="21" t="s">
        <v>627</v>
      </c>
      <c r="J20" s="21" t="s">
        <v>627</v>
      </c>
      <c r="K20" s="21">
        <v>19479</v>
      </c>
      <c r="L20" s="22">
        <v>23013873</v>
      </c>
      <c r="M20" s="22">
        <v>1181.47</v>
      </c>
      <c r="N20" s="21">
        <v>25452</v>
      </c>
      <c r="O20" s="22">
        <v>4239910</v>
      </c>
      <c r="P20" s="22">
        <v>166.58</v>
      </c>
      <c r="Q20" s="21">
        <v>21370</v>
      </c>
      <c r="R20" s="22">
        <v>26825195</v>
      </c>
      <c r="S20" s="22">
        <v>1255.27</v>
      </c>
      <c r="T20" s="21">
        <v>228</v>
      </c>
      <c r="U20" s="22">
        <v>385330</v>
      </c>
      <c r="V20" s="22">
        <v>1690.04</v>
      </c>
      <c r="W20" s="21">
        <v>0</v>
      </c>
      <c r="X20" s="28" t="s">
        <v>489</v>
      </c>
      <c r="Y20" s="28" t="s">
        <v>489</v>
      </c>
      <c r="Z20" s="21">
        <v>296</v>
      </c>
      <c r="AA20" s="22">
        <v>1000683</v>
      </c>
      <c r="AB20" s="22">
        <v>3380.69</v>
      </c>
      <c r="AC20" s="21">
        <v>6671</v>
      </c>
      <c r="AD20" s="22">
        <v>34531988</v>
      </c>
      <c r="AE20" s="22">
        <v>5176.43</v>
      </c>
      <c r="AF20" s="21">
        <v>6502</v>
      </c>
      <c r="AG20" s="22">
        <v>4054702</v>
      </c>
      <c r="AH20" s="22">
        <v>623.61</v>
      </c>
      <c r="AI20" s="21">
        <v>69332</v>
      </c>
      <c r="AJ20" s="22">
        <v>261731041</v>
      </c>
      <c r="AK20" s="22">
        <v>3775.04</v>
      </c>
      <c r="AL20" s="21">
        <v>1173</v>
      </c>
      <c r="AM20" s="22">
        <v>5129447</v>
      </c>
      <c r="AN20" s="22">
        <v>4372.93</v>
      </c>
      <c r="AO20" s="21">
        <v>48</v>
      </c>
      <c r="AP20" s="22">
        <v>70815</v>
      </c>
      <c r="AQ20" s="22">
        <v>1475.31</v>
      </c>
      <c r="AR20" s="21">
        <v>84</v>
      </c>
      <c r="AS20" s="22">
        <v>34986</v>
      </c>
      <c r="AT20" s="22">
        <v>416.5</v>
      </c>
      <c r="AU20" s="21">
        <v>16678</v>
      </c>
      <c r="AV20" s="22">
        <v>35806457</v>
      </c>
      <c r="AW20" s="22">
        <v>2146.9299999999998</v>
      </c>
      <c r="AX20" s="21">
        <v>14099</v>
      </c>
      <c r="AY20" s="22">
        <v>18345894</v>
      </c>
      <c r="AZ20" s="22">
        <v>1301.22</v>
      </c>
      <c r="BA20" s="21">
        <v>198553</v>
      </c>
      <c r="BB20" s="22">
        <v>619559713</v>
      </c>
      <c r="BC20" s="22">
        <v>3120.37</v>
      </c>
      <c r="BD20" s="21">
        <v>416</v>
      </c>
      <c r="BE20" s="22">
        <v>814150</v>
      </c>
      <c r="BF20" s="22">
        <v>1957.09</v>
      </c>
      <c r="BG20" s="21" t="s">
        <v>627</v>
      </c>
      <c r="BH20" s="21" t="s">
        <v>627</v>
      </c>
      <c r="BI20" s="21" t="s">
        <v>627</v>
      </c>
      <c r="BJ20" s="21">
        <v>21119</v>
      </c>
      <c r="BK20" s="22">
        <v>33858684</v>
      </c>
      <c r="BL20" s="22">
        <v>1603.23</v>
      </c>
      <c r="BM20" s="21" t="s">
        <v>627</v>
      </c>
      <c r="BN20" s="21" t="s">
        <v>627</v>
      </c>
      <c r="BO20" s="21" t="s">
        <v>627</v>
      </c>
      <c r="BP20" s="21">
        <v>764</v>
      </c>
      <c r="BQ20" s="22">
        <v>944521</v>
      </c>
      <c r="BR20" s="22">
        <v>1236.28</v>
      </c>
    </row>
    <row r="21" spans="1:70" ht="15" customHeight="1" x14ac:dyDescent="0.2">
      <c r="A21" s="20" t="s">
        <v>114</v>
      </c>
      <c r="B21" s="21">
        <v>8636</v>
      </c>
      <c r="C21" s="22">
        <v>1013046</v>
      </c>
      <c r="D21" s="22">
        <v>117.31</v>
      </c>
      <c r="E21" s="21">
        <v>841</v>
      </c>
      <c r="F21" s="22">
        <v>1429133</v>
      </c>
      <c r="G21" s="22">
        <v>1699.33</v>
      </c>
      <c r="H21" s="21" t="s">
        <v>627</v>
      </c>
      <c r="I21" s="21" t="s">
        <v>627</v>
      </c>
      <c r="J21" s="21" t="s">
        <v>627</v>
      </c>
      <c r="K21" s="21">
        <v>12983</v>
      </c>
      <c r="L21" s="22">
        <v>14960500</v>
      </c>
      <c r="M21" s="22">
        <v>1152.31</v>
      </c>
      <c r="N21" s="21" t="s">
        <v>626</v>
      </c>
      <c r="O21" s="21" t="s">
        <v>626</v>
      </c>
      <c r="P21" s="21" t="s">
        <v>626</v>
      </c>
      <c r="Q21" s="21">
        <v>18992</v>
      </c>
      <c r="R21" s="22">
        <v>28630176</v>
      </c>
      <c r="S21" s="22">
        <v>1507.49</v>
      </c>
      <c r="T21" s="21">
        <v>279</v>
      </c>
      <c r="U21" s="22">
        <v>685402</v>
      </c>
      <c r="V21" s="22">
        <v>2456.64</v>
      </c>
      <c r="W21" s="21">
        <v>0</v>
      </c>
      <c r="X21" s="28" t="s">
        <v>489</v>
      </c>
      <c r="Y21" s="28" t="s">
        <v>489</v>
      </c>
      <c r="Z21" s="21">
        <v>299</v>
      </c>
      <c r="AA21" s="22">
        <v>1612191</v>
      </c>
      <c r="AB21" s="22">
        <v>5391.94</v>
      </c>
      <c r="AC21" s="21">
        <v>7085</v>
      </c>
      <c r="AD21" s="22">
        <v>45625653</v>
      </c>
      <c r="AE21" s="22">
        <v>6439.75</v>
      </c>
      <c r="AF21" s="21">
        <v>0</v>
      </c>
      <c r="AG21" s="28" t="s">
        <v>489</v>
      </c>
      <c r="AH21" s="28" t="s">
        <v>489</v>
      </c>
      <c r="AI21" s="21">
        <v>58128</v>
      </c>
      <c r="AJ21" s="22">
        <v>230723405</v>
      </c>
      <c r="AK21" s="22">
        <v>3969.23</v>
      </c>
      <c r="AL21" s="21">
        <v>1259</v>
      </c>
      <c r="AM21" s="22">
        <v>6887678</v>
      </c>
      <c r="AN21" s="22">
        <v>5470.75</v>
      </c>
      <c r="AO21" s="21">
        <v>58</v>
      </c>
      <c r="AP21" s="22">
        <v>54603</v>
      </c>
      <c r="AQ21" s="22">
        <v>941.43</v>
      </c>
      <c r="AR21" s="21">
        <v>93</v>
      </c>
      <c r="AS21" s="22">
        <v>21638</v>
      </c>
      <c r="AT21" s="22">
        <v>232.67</v>
      </c>
      <c r="AU21" s="21">
        <v>12613</v>
      </c>
      <c r="AV21" s="22">
        <v>30222620</v>
      </c>
      <c r="AW21" s="22">
        <v>2396.15</v>
      </c>
      <c r="AX21" s="21">
        <v>10387</v>
      </c>
      <c r="AY21" s="22">
        <v>15752351</v>
      </c>
      <c r="AZ21" s="22">
        <v>1516.54</v>
      </c>
      <c r="BA21" s="21">
        <v>129319</v>
      </c>
      <c r="BB21" s="22">
        <v>511659877</v>
      </c>
      <c r="BC21" s="22">
        <v>3956.57</v>
      </c>
      <c r="BD21" s="21">
        <v>352</v>
      </c>
      <c r="BE21" s="22">
        <v>738949</v>
      </c>
      <c r="BF21" s="22">
        <v>2099.29</v>
      </c>
      <c r="BG21" s="21" t="s">
        <v>627</v>
      </c>
      <c r="BH21" s="21" t="s">
        <v>627</v>
      </c>
      <c r="BI21" s="21" t="s">
        <v>627</v>
      </c>
      <c r="BJ21" s="21">
        <v>13910</v>
      </c>
      <c r="BK21" s="22">
        <v>22729399</v>
      </c>
      <c r="BL21" s="22">
        <v>1634.03</v>
      </c>
      <c r="BM21" s="21" t="s">
        <v>627</v>
      </c>
      <c r="BN21" s="21" t="s">
        <v>627</v>
      </c>
      <c r="BO21" s="21" t="s">
        <v>627</v>
      </c>
      <c r="BP21" s="21">
        <v>660</v>
      </c>
      <c r="BQ21" s="22">
        <v>901893</v>
      </c>
      <c r="BR21" s="22">
        <v>1366.5</v>
      </c>
    </row>
    <row r="22" spans="1:70" ht="15" customHeight="1" x14ac:dyDescent="0.2">
      <c r="A22" s="20" t="s">
        <v>115</v>
      </c>
      <c r="B22" s="21">
        <v>28950</v>
      </c>
      <c r="C22" s="22">
        <v>6836446</v>
      </c>
      <c r="D22" s="22">
        <v>236.15</v>
      </c>
      <c r="E22" s="21">
        <v>2167</v>
      </c>
      <c r="F22" s="22">
        <v>3009254</v>
      </c>
      <c r="G22" s="22">
        <v>1388.67</v>
      </c>
      <c r="H22" s="21" t="s">
        <v>627</v>
      </c>
      <c r="I22" s="21" t="s">
        <v>627</v>
      </c>
      <c r="J22" s="21" t="s">
        <v>627</v>
      </c>
      <c r="K22" s="21">
        <v>21444</v>
      </c>
      <c r="L22" s="22">
        <v>25129771</v>
      </c>
      <c r="M22" s="22">
        <v>1171.8800000000001</v>
      </c>
      <c r="N22" s="21" t="s">
        <v>626</v>
      </c>
      <c r="O22" s="21" t="s">
        <v>626</v>
      </c>
      <c r="P22" s="21" t="s">
        <v>626</v>
      </c>
      <c r="Q22" s="21">
        <v>50365</v>
      </c>
      <c r="R22" s="22">
        <v>87470329</v>
      </c>
      <c r="S22" s="22">
        <v>1736.73</v>
      </c>
      <c r="T22" s="21">
        <v>1495</v>
      </c>
      <c r="U22" s="22">
        <v>5637681</v>
      </c>
      <c r="V22" s="22">
        <v>3771.02</v>
      </c>
      <c r="W22" s="21">
        <v>0</v>
      </c>
      <c r="X22" s="28" t="s">
        <v>489</v>
      </c>
      <c r="Y22" s="28" t="s">
        <v>489</v>
      </c>
      <c r="Z22" s="21">
        <v>449</v>
      </c>
      <c r="AA22" s="22">
        <v>3725032</v>
      </c>
      <c r="AB22" s="22">
        <v>8296.2900000000009</v>
      </c>
      <c r="AC22" s="21">
        <v>25270</v>
      </c>
      <c r="AD22" s="22">
        <v>315361006</v>
      </c>
      <c r="AE22" s="22">
        <v>12479.66</v>
      </c>
      <c r="AF22" s="21">
        <v>0</v>
      </c>
      <c r="AG22" s="28" t="s">
        <v>489</v>
      </c>
      <c r="AH22" s="28" t="s">
        <v>489</v>
      </c>
      <c r="AI22" s="21">
        <v>110508</v>
      </c>
      <c r="AJ22" s="22">
        <v>406610475</v>
      </c>
      <c r="AK22" s="22">
        <v>3679.47</v>
      </c>
      <c r="AL22" s="21">
        <v>6138</v>
      </c>
      <c r="AM22" s="22">
        <v>63672419</v>
      </c>
      <c r="AN22" s="22">
        <v>10373.48</v>
      </c>
      <c r="AO22" s="21">
        <v>9858</v>
      </c>
      <c r="AP22" s="22">
        <v>13944820</v>
      </c>
      <c r="AQ22" s="22">
        <v>1414.57</v>
      </c>
      <c r="AR22" s="21">
        <v>141</v>
      </c>
      <c r="AS22" s="22">
        <v>34555</v>
      </c>
      <c r="AT22" s="22">
        <v>245.07</v>
      </c>
      <c r="AU22" s="21">
        <v>26631</v>
      </c>
      <c r="AV22" s="22">
        <v>67749428</v>
      </c>
      <c r="AW22" s="22">
        <v>2544.0100000000002</v>
      </c>
      <c r="AX22" s="21">
        <v>20403</v>
      </c>
      <c r="AY22" s="22">
        <v>33491921</v>
      </c>
      <c r="AZ22" s="22">
        <v>1641.52</v>
      </c>
      <c r="BA22" s="21">
        <v>191591</v>
      </c>
      <c r="BB22" s="22">
        <v>856656055</v>
      </c>
      <c r="BC22" s="22">
        <v>4471.28</v>
      </c>
      <c r="BD22" s="21">
        <v>593</v>
      </c>
      <c r="BE22" s="22">
        <v>1312838</v>
      </c>
      <c r="BF22" s="22">
        <v>2213.89</v>
      </c>
      <c r="BG22" s="21" t="s">
        <v>627</v>
      </c>
      <c r="BH22" s="21" t="s">
        <v>627</v>
      </c>
      <c r="BI22" s="21" t="s">
        <v>627</v>
      </c>
      <c r="BJ22" s="21">
        <v>22884</v>
      </c>
      <c r="BK22" s="22">
        <v>47083431</v>
      </c>
      <c r="BL22" s="22">
        <v>2057.48</v>
      </c>
      <c r="BM22" s="21" t="s">
        <v>627</v>
      </c>
      <c r="BN22" s="21" t="s">
        <v>627</v>
      </c>
      <c r="BO22" s="21" t="s">
        <v>627</v>
      </c>
      <c r="BP22" s="21">
        <v>1690</v>
      </c>
      <c r="BQ22" s="22">
        <v>3241186</v>
      </c>
      <c r="BR22" s="22">
        <v>1917.86</v>
      </c>
    </row>
    <row r="23" spans="1:70" ht="15" customHeight="1" x14ac:dyDescent="0.2">
      <c r="A23" s="20" t="s">
        <v>448</v>
      </c>
      <c r="B23" s="21">
        <v>10849</v>
      </c>
      <c r="C23" s="22">
        <v>10585252</v>
      </c>
      <c r="D23" s="22">
        <v>975.69</v>
      </c>
      <c r="E23" s="21">
        <v>361</v>
      </c>
      <c r="F23" s="22">
        <v>299923</v>
      </c>
      <c r="G23" s="22">
        <v>830.81</v>
      </c>
      <c r="H23" s="21" t="s">
        <v>627</v>
      </c>
      <c r="I23" s="21" t="s">
        <v>627</v>
      </c>
      <c r="J23" s="21" t="s">
        <v>627</v>
      </c>
      <c r="K23" s="21">
        <v>0</v>
      </c>
      <c r="L23" s="28" t="s">
        <v>489</v>
      </c>
      <c r="M23" s="28" t="s">
        <v>489</v>
      </c>
      <c r="N23" s="21">
        <v>0</v>
      </c>
      <c r="O23" s="28" t="s">
        <v>489</v>
      </c>
      <c r="P23" s="28" t="s">
        <v>489</v>
      </c>
      <c r="Q23" s="21">
        <v>9162</v>
      </c>
      <c r="R23" s="22">
        <v>21563821</v>
      </c>
      <c r="S23" s="22">
        <v>2353.62</v>
      </c>
      <c r="T23" s="21">
        <v>1125</v>
      </c>
      <c r="U23" s="22">
        <v>6468187</v>
      </c>
      <c r="V23" s="22">
        <v>5749.5</v>
      </c>
      <c r="W23" s="21">
        <v>0</v>
      </c>
      <c r="X23" s="28" t="s">
        <v>489</v>
      </c>
      <c r="Y23" s="28" t="s">
        <v>489</v>
      </c>
      <c r="Z23" s="21">
        <v>14</v>
      </c>
      <c r="AA23" s="22">
        <v>169065</v>
      </c>
      <c r="AB23" s="22">
        <v>12076.07</v>
      </c>
      <c r="AC23" s="21">
        <v>11855</v>
      </c>
      <c r="AD23" s="22">
        <v>411403568</v>
      </c>
      <c r="AE23" s="22">
        <v>34702.959999999999</v>
      </c>
      <c r="AF23" s="21">
        <v>0</v>
      </c>
      <c r="AG23" s="28" t="s">
        <v>489</v>
      </c>
      <c r="AH23" s="28" t="s">
        <v>489</v>
      </c>
      <c r="AI23" s="21">
        <v>14305</v>
      </c>
      <c r="AJ23" s="22">
        <v>34534486</v>
      </c>
      <c r="AK23" s="22">
        <v>2414.15</v>
      </c>
      <c r="AL23" s="21">
        <v>3746</v>
      </c>
      <c r="AM23" s="22">
        <v>111851870</v>
      </c>
      <c r="AN23" s="22">
        <v>29859.01</v>
      </c>
      <c r="AO23" s="21">
        <v>5235</v>
      </c>
      <c r="AP23" s="22">
        <v>16552920</v>
      </c>
      <c r="AQ23" s="22">
        <v>3161.97</v>
      </c>
      <c r="AR23" s="21">
        <v>23</v>
      </c>
      <c r="AS23" s="22">
        <v>6455</v>
      </c>
      <c r="AT23" s="22">
        <v>280.64999999999998</v>
      </c>
      <c r="AU23" s="21">
        <v>3010</v>
      </c>
      <c r="AV23" s="22">
        <v>6756386</v>
      </c>
      <c r="AW23" s="22">
        <v>2244.65</v>
      </c>
      <c r="AX23" s="21">
        <v>1782</v>
      </c>
      <c r="AY23" s="22">
        <v>2747608</v>
      </c>
      <c r="AZ23" s="22">
        <v>1541.87</v>
      </c>
      <c r="BA23" s="21">
        <v>8175</v>
      </c>
      <c r="BB23" s="22">
        <v>32244946</v>
      </c>
      <c r="BC23" s="22">
        <v>3944.34</v>
      </c>
      <c r="BD23" s="21">
        <v>101</v>
      </c>
      <c r="BE23" s="22">
        <v>357749</v>
      </c>
      <c r="BF23" s="22">
        <v>3542.07</v>
      </c>
      <c r="BG23" s="21" t="s">
        <v>627</v>
      </c>
      <c r="BH23" s="21" t="s">
        <v>627</v>
      </c>
      <c r="BI23" s="21" t="s">
        <v>627</v>
      </c>
      <c r="BJ23" s="21">
        <v>0</v>
      </c>
      <c r="BK23" s="28" t="s">
        <v>489</v>
      </c>
      <c r="BL23" s="28" t="s">
        <v>489</v>
      </c>
      <c r="BM23" s="21" t="s">
        <v>627</v>
      </c>
      <c r="BN23" s="21" t="s">
        <v>627</v>
      </c>
      <c r="BO23" s="21" t="s">
        <v>627</v>
      </c>
      <c r="BP23" s="21">
        <v>566</v>
      </c>
      <c r="BQ23" s="22">
        <v>1737743</v>
      </c>
      <c r="BR23" s="22">
        <v>3070.22</v>
      </c>
    </row>
    <row r="24" spans="1:70" ht="15" customHeight="1" x14ac:dyDescent="0.2">
      <c r="A24" s="20" t="s">
        <v>449</v>
      </c>
      <c r="B24" s="21">
        <v>4618</v>
      </c>
      <c r="C24" s="22">
        <v>13701435</v>
      </c>
      <c r="D24" s="22">
        <v>2966.96</v>
      </c>
      <c r="E24" s="21">
        <v>85</v>
      </c>
      <c r="F24" s="22">
        <v>53989</v>
      </c>
      <c r="G24" s="22">
        <v>635.16</v>
      </c>
      <c r="H24" s="21" t="s">
        <v>627</v>
      </c>
      <c r="I24" s="21" t="s">
        <v>627</v>
      </c>
      <c r="J24" s="21" t="s">
        <v>627</v>
      </c>
      <c r="K24" s="21">
        <v>0</v>
      </c>
      <c r="L24" s="28" t="s">
        <v>489</v>
      </c>
      <c r="M24" s="28" t="s">
        <v>489</v>
      </c>
      <c r="N24" s="21">
        <v>0</v>
      </c>
      <c r="O24" s="28" t="s">
        <v>489</v>
      </c>
      <c r="P24" s="28" t="s">
        <v>489</v>
      </c>
      <c r="Q24" s="21">
        <v>165</v>
      </c>
      <c r="R24" s="22">
        <v>274161</v>
      </c>
      <c r="S24" s="22">
        <v>1661.58</v>
      </c>
      <c r="T24" s="21">
        <v>835</v>
      </c>
      <c r="U24" s="22">
        <v>9770787</v>
      </c>
      <c r="V24" s="22">
        <v>11701.54</v>
      </c>
      <c r="W24" s="21">
        <v>0</v>
      </c>
      <c r="X24" s="28" t="s">
        <v>489</v>
      </c>
      <c r="Y24" s="28" t="s">
        <v>489</v>
      </c>
      <c r="Z24" s="21">
        <v>0</v>
      </c>
      <c r="AA24" s="28" t="s">
        <v>489</v>
      </c>
      <c r="AB24" s="28" t="s">
        <v>489</v>
      </c>
      <c r="AC24" s="21">
        <v>5905</v>
      </c>
      <c r="AD24" s="22">
        <v>520888514</v>
      </c>
      <c r="AE24" s="22">
        <v>88211.43</v>
      </c>
      <c r="AF24" s="21">
        <v>0</v>
      </c>
      <c r="AG24" s="28" t="s">
        <v>489</v>
      </c>
      <c r="AH24" s="28" t="s">
        <v>489</v>
      </c>
      <c r="AI24" s="21">
        <v>116</v>
      </c>
      <c r="AJ24" s="22">
        <v>147907</v>
      </c>
      <c r="AK24" s="22">
        <v>1275.06</v>
      </c>
      <c r="AL24" s="21">
        <v>2258</v>
      </c>
      <c r="AM24" s="22">
        <v>174225771</v>
      </c>
      <c r="AN24" s="22">
        <v>77159.33</v>
      </c>
      <c r="AO24" s="21">
        <v>1381</v>
      </c>
      <c r="AP24" s="22">
        <v>6014133</v>
      </c>
      <c r="AQ24" s="22">
        <v>4354.91</v>
      </c>
      <c r="AR24" s="21">
        <v>16</v>
      </c>
      <c r="AS24" s="22">
        <v>19732</v>
      </c>
      <c r="AT24" s="22">
        <v>1233.25</v>
      </c>
      <c r="AU24" s="21">
        <v>645</v>
      </c>
      <c r="AV24" s="22">
        <v>1490344</v>
      </c>
      <c r="AW24" s="22">
        <v>2310.61</v>
      </c>
      <c r="AX24" s="21">
        <v>418</v>
      </c>
      <c r="AY24" s="22">
        <v>611443</v>
      </c>
      <c r="AZ24" s="22">
        <v>1462.78</v>
      </c>
      <c r="BA24" s="21">
        <v>1378</v>
      </c>
      <c r="BB24" s="22">
        <v>5238288</v>
      </c>
      <c r="BC24" s="22">
        <v>3801.37</v>
      </c>
      <c r="BD24" s="21">
        <v>32</v>
      </c>
      <c r="BE24" s="22">
        <v>150207</v>
      </c>
      <c r="BF24" s="22">
        <v>4693.97</v>
      </c>
      <c r="BG24" s="21" t="s">
        <v>627</v>
      </c>
      <c r="BH24" s="21" t="s">
        <v>627</v>
      </c>
      <c r="BI24" s="21" t="s">
        <v>627</v>
      </c>
      <c r="BJ24" s="21">
        <v>0</v>
      </c>
      <c r="BK24" s="28" t="s">
        <v>489</v>
      </c>
      <c r="BL24" s="28" t="s">
        <v>489</v>
      </c>
      <c r="BM24" s="21" t="s">
        <v>627</v>
      </c>
      <c r="BN24" s="21" t="s">
        <v>627</v>
      </c>
      <c r="BO24" s="21" t="s">
        <v>627</v>
      </c>
      <c r="BP24" s="21">
        <v>273</v>
      </c>
      <c r="BQ24" s="22">
        <v>1026830</v>
      </c>
      <c r="BR24" s="22">
        <v>3761.28</v>
      </c>
    </row>
    <row r="25" spans="1:70" ht="15" customHeight="1" x14ac:dyDescent="0.2">
      <c r="A25" s="20" t="s">
        <v>450</v>
      </c>
      <c r="B25" s="21">
        <v>3218</v>
      </c>
      <c r="C25" s="22">
        <v>52044803</v>
      </c>
      <c r="D25" s="22">
        <v>16173.03</v>
      </c>
      <c r="E25" s="21">
        <v>34</v>
      </c>
      <c r="F25" s="22">
        <v>21694</v>
      </c>
      <c r="G25" s="22">
        <v>638.05999999999995</v>
      </c>
      <c r="H25" s="21" t="s">
        <v>627</v>
      </c>
      <c r="I25" s="21" t="s">
        <v>627</v>
      </c>
      <c r="J25" s="21" t="s">
        <v>627</v>
      </c>
      <c r="K25" s="21">
        <v>0</v>
      </c>
      <c r="L25" s="28" t="s">
        <v>489</v>
      </c>
      <c r="M25" s="28" t="s">
        <v>489</v>
      </c>
      <c r="N25" s="21">
        <v>0</v>
      </c>
      <c r="O25" s="28" t="s">
        <v>489</v>
      </c>
      <c r="P25" s="28" t="s">
        <v>489</v>
      </c>
      <c r="Q25" s="21">
        <v>0</v>
      </c>
      <c r="R25" s="28" t="s">
        <v>489</v>
      </c>
      <c r="S25" s="28" t="s">
        <v>489</v>
      </c>
      <c r="T25" s="21">
        <v>950</v>
      </c>
      <c r="U25" s="22">
        <v>36623414</v>
      </c>
      <c r="V25" s="22">
        <v>38550.959999999999</v>
      </c>
      <c r="W25" s="21">
        <v>0</v>
      </c>
      <c r="X25" s="28" t="s">
        <v>489</v>
      </c>
      <c r="Y25" s="28" t="s">
        <v>489</v>
      </c>
      <c r="Z25" s="21">
        <v>0</v>
      </c>
      <c r="AA25" s="28" t="s">
        <v>489</v>
      </c>
      <c r="AB25" s="28" t="s">
        <v>489</v>
      </c>
      <c r="AC25" s="21">
        <v>4336</v>
      </c>
      <c r="AD25" s="22">
        <v>2074979792</v>
      </c>
      <c r="AE25" s="22">
        <v>478547</v>
      </c>
      <c r="AF25" s="21">
        <v>0</v>
      </c>
      <c r="AG25" s="28" t="s">
        <v>489</v>
      </c>
      <c r="AH25" s="28" t="s">
        <v>489</v>
      </c>
      <c r="AI25" s="21">
        <v>0</v>
      </c>
      <c r="AJ25" s="28" t="s">
        <v>489</v>
      </c>
      <c r="AK25" s="28" t="s">
        <v>489</v>
      </c>
      <c r="AL25" s="21">
        <v>2342</v>
      </c>
      <c r="AM25" s="22">
        <v>1682961304</v>
      </c>
      <c r="AN25" s="22">
        <v>718600.04</v>
      </c>
      <c r="AO25" s="21">
        <v>750</v>
      </c>
      <c r="AP25" s="22">
        <v>3426304</v>
      </c>
      <c r="AQ25" s="22">
        <v>4568.41</v>
      </c>
      <c r="AR25" s="21" t="s">
        <v>626</v>
      </c>
      <c r="AS25" s="21" t="s">
        <v>626</v>
      </c>
      <c r="AT25" s="21" t="s">
        <v>626</v>
      </c>
      <c r="AU25" s="21">
        <v>331</v>
      </c>
      <c r="AV25" s="22">
        <v>832365</v>
      </c>
      <c r="AW25" s="22">
        <v>2514.6999999999998</v>
      </c>
      <c r="AX25" s="21">
        <v>231</v>
      </c>
      <c r="AY25" s="22">
        <v>380778</v>
      </c>
      <c r="AZ25" s="22">
        <v>1648.39</v>
      </c>
      <c r="BA25" s="21">
        <v>460</v>
      </c>
      <c r="BB25" s="22">
        <v>1705223</v>
      </c>
      <c r="BC25" s="22">
        <v>3707.01</v>
      </c>
      <c r="BD25" s="21" t="s">
        <v>626</v>
      </c>
      <c r="BE25" s="21" t="s">
        <v>626</v>
      </c>
      <c r="BF25" s="21" t="s">
        <v>626</v>
      </c>
      <c r="BG25" s="21" t="s">
        <v>627</v>
      </c>
      <c r="BH25" s="21" t="s">
        <v>627</v>
      </c>
      <c r="BI25" s="21" t="s">
        <v>627</v>
      </c>
      <c r="BJ25" s="21">
        <v>0</v>
      </c>
      <c r="BK25" s="28" t="s">
        <v>489</v>
      </c>
      <c r="BL25" s="28" t="s">
        <v>489</v>
      </c>
      <c r="BM25" s="21" t="s">
        <v>627</v>
      </c>
      <c r="BN25" s="21" t="s">
        <v>627</v>
      </c>
      <c r="BO25" s="21" t="s">
        <v>627</v>
      </c>
      <c r="BP25" s="21">
        <v>209</v>
      </c>
      <c r="BQ25" s="22">
        <v>819733</v>
      </c>
      <c r="BR25" s="22">
        <v>3922.17</v>
      </c>
    </row>
    <row r="26" spans="1:70" ht="15" customHeight="1" x14ac:dyDescent="0.2">
      <c r="A26" s="20" t="s">
        <v>117</v>
      </c>
      <c r="B26" s="21">
        <v>73251</v>
      </c>
      <c r="C26" s="22">
        <v>85427682</v>
      </c>
      <c r="D26" s="54">
        <v>1166.2322971700046</v>
      </c>
      <c r="E26" s="21">
        <v>5289</v>
      </c>
      <c r="F26" s="22">
        <v>7038777</v>
      </c>
      <c r="G26" s="54">
        <v>1330.8332387975042</v>
      </c>
      <c r="H26" s="21" t="s">
        <v>627</v>
      </c>
      <c r="I26" s="21" t="s">
        <v>627</v>
      </c>
      <c r="J26" s="21" t="s">
        <v>627</v>
      </c>
      <c r="K26" s="21">
        <v>108048</v>
      </c>
      <c r="L26" s="22">
        <v>106097075</v>
      </c>
      <c r="M26" s="22">
        <v>981.94</v>
      </c>
      <c r="N26" s="21">
        <v>103481</v>
      </c>
      <c r="O26" s="22">
        <v>19245994</v>
      </c>
      <c r="P26" s="22">
        <v>185.99</v>
      </c>
      <c r="Q26" s="21">
        <v>126520</v>
      </c>
      <c r="R26" s="22">
        <v>183822890</v>
      </c>
      <c r="S26" s="22">
        <v>1452.92</v>
      </c>
      <c r="T26" s="21">
        <v>5145</v>
      </c>
      <c r="U26" s="22">
        <v>59749968</v>
      </c>
      <c r="V26" s="54">
        <v>11613.210495626821</v>
      </c>
      <c r="W26" s="21">
        <v>267</v>
      </c>
      <c r="X26" s="22">
        <v>26463</v>
      </c>
      <c r="Y26" s="22">
        <v>99.11</v>
      </c>
      <c r="Z26" s="21">
        <v>1220</v>
      </c>
      <c r="AA26" s="22">
        <v>6721958</v>
      </c>
      <c r="AB26" s="22">
        <v>5509.8</v>
      </c>
      <c r="AC26" s="21">
        <v>70327</v>
      </c>
      <c r="AD26" s="22">
        <v>3464082903</v>
      </c>
      <c r="AE26" s="22">
        <v>49256.800000000003</v>
      </c>
      <c r="AF26" s="21">
        <v>251527</v>
      </c>
      <c r="AG26" s="22">
        <v>466658071</v>
      </c>
      <c r="AH26" s="22">
        <v>1855.3</v>
      </c>
      <c r="AI26" s="21">
        <v>385509</v>
      </c>
      <c r="AJ26" s="22">
        <v>1386189333</v>
      </c>
      <c r="AK26" s="22">
        <v>3595.74</v>
      </c>
      <c r="AL26" s="21">
        <v>19041</v>
      </c>
      <c r="AM26" s="22">
        <v>2056751635</v>
      </c>
      <c r="AN26" s="22">
        <v>108017</v>
      </c>
      <c r="AO26" s="21">
        <v>17514</v>
      </c>
      <c r="AP26" s="22">
        <v>40298063</v>
      </c>
      <c r="AQ26" s="22">
        <v>2300.91</v>
      </c>
      <c r="AR26" s="21">
        <v>677</v>
      </c>
      <c r="AS26" s="22">
        <v>385816</v>
      </c>
      <c r="AT26" s="54">
        <v>569.89069423929095</v>
      </c>
      <c r="AU26" s="21">
        <v>111889</v>
      </c>
      <c r="AV26" s="22">
        <v>233099219</v>
      </c>
      <c r="AW26" s="22">
        <v>2083.31</v>
      </c>
      <c r="AX26" s="21">
        <v>90677</v>
      </c>
      <c r="AY26" s="22">
        <v>114476958</v>
      </c>
      <c r="AZ26" s="22">
        <v>1262.47</v>
      </c>
      <c r="BA26" s="21">
        <v>1080851</v>
      </c>
      <c r="BB26" s="22">
        <v>3287755755</v>
      </c>
      <c r="BC26" s="22">
        <v>3041.82</v>
      </c>
      <c r="BD26" s="21">
        <v>3378</v>
      </c>
      <c r="BE26" s="22">
        <v>6018765</v>
      </c>
      <c r="BF26" s="54">
        <v>1781.753996447602</v>
      </c>
      <c r="BG26" s="21" t="s">
        <v>627</v>
      </c>
      <c r="BH26" s="21" t="s">
        <v>627</v>
      </c>
      <c r="BI26" s="21" t="s">
        <v>627</v>
      </c>
      <c r="BJ26" s="21">
        <v>149264</v>
      </c>
      <c r="BK26" s="22">
        <v>250593678</v>
      </c>
      <c r="BL26" s="22">
        <v>1678.86</v>
      </c>
      <c r="BM26" s="21" t="s">
        <v>627</v>
      </c>
      <c r="BN26" s="21" t="s">
        <v>627</v>
      </c>
      <c r="BO26" s="21" t="s">
        <v>627</v>
      </c>
      <c r="BP26" s="21">
        <v>6716</v>
      </c>
      <c r="BQ26" s="22">
        <v>10596847</v>
      </c>
      <c r="BR26" s="22">
        <v>1577.85</v>
      </c>
    </row>
    <row r="28" spans="1:70"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row>
    <row r="29" spans="1:70"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row>
    <row r="30" spans="1:70"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row>
  </sheetData>
  <mergeCells count="32">
    <mergeCell ref="A7:A8"/>
    <mergeCell ref="B7:D7"/>
    <mergeCell ref="E7:G7"/>
    <mergeCell ref="H7:J7"/>
    <mergeCell ref="K7:M7"/>
    <mergeCell ref="AO7:AQ7"/>
    <mergeCell ref="N7:P7"/>
    <mergeCell ref="Q7:S7"/>
    <mergeCell ref="T7:V7"/>
    <mergeCell ref="W7:Y7"/>
    <mergeCell ref="Z7:AB7"/>
    <mergeCell ref="A1:BR1"/>
    <mergeCell ref="A2:BR2"/>
    <mergeCell ref="A3:BR3"/>
    <mergeCell ref="A4:BR4"/>
    <mergeCell ref="A5:BR5"/>
    <mergeCell ref="A28:BR28"/>
    <mergeCell ref="A29:BR29"/>
    <mergeCell ref="A30:BR30"/>
    <mergeCell ref="BG7:BI7"/>
    <mergeCell ref="BJ7:BL7"/>
    <mergeCell ref="BM7:BO7"/>
    <mergeCell ref="BP7:BR7"/>
    <mergeCell ref="AR7:AT7"/>
    <mergeCell ref="AU7:AW7"/>
    <mergeCell ref="AX7:AZ7"/>
    <mergeCell ref="BA7:BC7"/>
    <mergeCell ref="BD7:BF7"/>
    <mergeCell ref="AC7:AE7"/>
    <mergeCell ref="AF7:AH7"/>
    <mergeCell ref="AI7:AK7"/>
    <mergeCell ref="AL7:AN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zoomScaleNormal="100" workbookViewId="0">
      <pane ySplit="8" topLeftCell="A9" activePane="bottomLeft" state="frozen"/>
      <selection pane="bottomLeft" sqref="A1:Y1"/>
    </sheetView>
  </sheetViews>
  <sheetFormatPr defaultColWidth="12" defaultRowHeight="12.95" customHeight="1" x14ac:dyDescent="0.2"/>
  <cols>
    <col min="1" max="1" width="25.6640625" bestFit="1" customWidth="1"/>
    <col min="2" max="25" width="17.6640625" bestFit="1" customWidth="1"/>
  </cols>
  <sheetData>
    <row r="1" spans="1:25" ht="17.100000000000001" customHeight="1" x14ac:dyDescent="0.25">
      <c r="A1" s="64" t="s">
        <v>67</v>
      </c>
      <c r="B1" s="57"/>
      <c r="C1" s="57"/>
      <c r="D1" s="57"/>
      <c r="E1" s="57"/>
      <c r="F1" s="57"/>
      <c r="G1" s="57"/>
      <c r="H1" s="57"/>
      <c r="I1" s="57"/>
      <c r="J1" s="57"/>
      <c r="K1" s="57"/>
      <c r="L1" s="57"/>
      <c r="M1" s="57"/>
      <c r="N1" s="57"/>
      <c r="O1" s="57"/>
      <c r="P1" s="57"/>
      <c r="Q1" s="57"/>
      <c r="R1" s="57"/>
      <c r="S1" s="57"/>
      <c r="T1" s="57"/>
      <c r="U1" s="57"/>
      <c r="V1" s="57"/>
      <c r="W1" s="57"/>
      <c r="X1" s="57"/>
      <c r="Y1" s="57"/>
    </row>
    <row r="2" spans="1:25" ht="17.100000000000001" customHeight="1" x14ac:dyDescent="0.3">
      <c r="A2" s="59" t="s">
        <v>1</v>
      </c>
      <c r="B2" s="57"/>
      <c r="C2" s="57"/>
      <c r="D2" s="57"/>
      <c r="E2" s="57"/>
      <c r="F2" s="57"/>
      <c r="G2" s="57"/>
      <c r="H2" s="57"/>
      <c r="I2" s="57"/>
      <c r="J2" s="57"/>
      <c r="K2" s="57"/>
      <c r="L2" s="57"/>
      <c r="M2" s="57"/>
      <c r="N2" s="57"/>
      <c r="O2" s="57"/>
      <c r="P2" s="57"/>
      <c r="Q2" s="57"/>
      <c r="R2" s="57"/>
      <c r="S2" s="57"/>
      <c r="T2" s="57"/>
      <c r="U2" s="57"/>
      <c r="V2" s="57"/>
      <c r="W2" s="57"/>
      <c r="X2" s="57"/>
      <c r="Y2" s="57"/>
    </row>
    <row r="3" spans="1:25" ht="17.100000000000001" customHeight="1" x14ac:dyDescent="0.3">
      <c r="A3" s="58" t="s">
        <v>70</v>
      </c>
      <c r="B3" s="57"/>
      <c r="C3" s="57"/>
      <c r="D3" s="57"/>
      <c r="E3" s="57"/>
      <c r="F3" s="57"/>
      <c r="G3" s="57"/>
      <c r="H3" s="57"/>
      <c r="I3" s="57"/>
      <c r="J3" s="57"/>
      <c r="K3" s="57"/>
      <c r="L3" s="57"/>
      <c r="M3" s="57"/>
      <c r="N3" s="57"/>
      <c r="O3" s="57"/>
      <c r="P3" s="57"/>
      <c r="Q3" s="57"/>
      <c r="R3" s="57"/>
      <c r="S3" s="57"/>
      <c r="T3" s="57"/>
      <c r="U3" s="57"/>
      <c r="V3" s="57"/>
      <c r="W3" s="57"/>
      <c r="X3" s="57"/>
      <c r="Y3" s="57"/>
    </row>
    <row r="4" spans="1:25" ht="17.100000000000001" customHeight="1" x14ac:dyDescent="0.3">
      <c r="A4" s="59" t="s">
        <v>1</v>
      </c>
      <c r="B4" s="57"/>
      <c r="C4" s="57"/>
      <c r="D4" s="57"/>
      <c r="E4" s="57"/>
      <c r="F4" s="57"/>
      <c r="G4" s="57"/>
      <c r="H4" s="57"/>
      <c r="I4" s="57"/>
      <c r="J4" s="57"/>
      <c r="K4" s="57"/>
      <c r="L4" s="57"/>
      <c r="M4" s="57"/>
      <c r="N4" s="57"/>
      <c r="O4" s="57"/>
      <c r="P4" s="57"/>
      <c r="Q4" s="57"/>
      <c r="R4" s="57"/>
      <c r="S4" s="57"/>
      <c r="T4" s="57"/>
      <c r="U4" s="57"/>
      <c r="V4" s="57"/>
      <c r="W4" s="57"/>
      <c r="X4" s="57"/>
      <c r="Y4" s="57"/>
    </row>
    <row r="5" spans="1:25" ht="17.100000000000001" customHeight="1" x14ac:dyDescent="0.3">
      <c r="A5" s="65" t="s">
        <v>65</v>
      </c>
      <c r="B5" s="57"/>
      <c r="C5" s="57"/>
      <c r="D5" s="57"/>
      <c r="E5" s="57"/>
      <c r="F5" s="57"/>
      <c r="G5" s="57"/>
      <c r="H5" s="57"/>
      <c r="I5" s="57"/>
      <c r="J5" s="57"/>
      <c r="K5" s="57"/>
      <c r="L5" s="57"/>
      <c r="M5" s="57"/>
      <c r="N5" s="57"/>
      <c r="O5" s="57"/>
      <c r="P5" s="57"/>
      <c r="Q5" s="57"/>
      <c r="R5" s="57"/>
      <c r="S5" s="57"/>
      <c r="T5" s="57"/>
      <c r="U5" s="57"/>
      <c r="V5" s="57"/>
      <c r="W5" s="57"/>
      <c r="X5" s="57"/>
      <c r="Y5" s="57"/>
    </row>
    <row r="7" spans="1:25" ht="30" customHeight="1" x14ac:dyDescent="0.2">
      <c r="A7" s="69" t="s">
        <v>71</v>
      </c>
      <c r="B7" s="69" t="s">
        <v>578</v>
      </c>
      <c r="C7" s="69"/>
      <c r="D7" s="69"/>
      <c r="E7" s="69" t="s">
        <v>579</v>
      </c>
      <c r="F7" s="69"/>
      <c r="G7" s="69"/>
      <c r="H7" s="69" t="s">
        <v>580</v>
      </c>
      <c r="I7" s="69"/>
      <c r="J7" s="69"/>
      <c r="K7" s="69" t="s">
        <v>581</v>
      </c>
      <c r="L7" s="69"/>
      <c r="M7" s="69"/>
      <c r="N7" s="69" t="s">
        <v>582</v>
      </c>
      <c r="O7" s="69"/>
      <c r="P7" s="69"/>
      <c r="Q7" s="69" t="s">
        <v>583</v>
      </c>
      <c r="R7" s="69"/>
      <c r="S7" s="69"/>
      <c r="T7" s="69" t="s">
        <v>584</v>
      </c>
      <c r="U7" s="69"/>
      <c r="V7" s="69"/>
      <c r="W7" s="69" t="s">
        <v>585</v>
      </c>
      <c r="X7" s="69"/>
      <c r="Y7" s="69"/>
    </row>
    <row r="8" spans="1:25" ht="30" customHeight="1" x14ac:dyDescent="0.2">
      <c r="A8" s="71"/>
      <c r="B8" s="9" t="s">
        <v>466</v>
      </c>
      <c r="C8" s="9" t="s">
        <v>96</v>
      </c>
      <c r="D8" s="9" t="s">
        <v>467</v>
      </c>
      <c r="E8" s="9" t="s">
        <v>466</v>
      </c>
      <c r="F8" s="9" t="s">
        <v>96</v>
      </c>
      <c r="G8" s="9" t="s">
        <v>467</v>
      </c>
      <c r="H8" s="9" t="s">
        <v>466</v>
      </c>
      <c r="I8" s="9" t="s">
        <v>96</v>
      </c>
      <c r="J8" s="9" t="s">
        <v>467</v>
      </c>
      <c r="K8" s="9" t="s">
        <v>466</v>
      </c>
      <c r="L8" s="9" t="s">
        <v>96</v>
      </c>
      <c r="M8" s="9" t="s">
        <v>467</v>
      </c>
      <c r="N8" s="9" t="s">
        <v>466</v>
      </c>
      <c r="O8" s="9" t="s">
        <v>96</v>
      </c>
      <c r="P8" s="9" t="s">
        <v>467</v>
      </c>
      <c r="Q8" s="9" t="s">
        <v>466</v>
      </c>
      <c r="R8" s="9" t="s">
        <v>96</v>
      </c>
      <c r="S8" s="9" t="s">
        <v>467</v>
      </c>
      <c r="T8" s="9" t="s">
        <v>466</v>
      </c>
      <c r="U8" s="9" t="s">
        <v>96</v>
      </c>
      <c r="V8" s="9" t="s">
        <v>467</v>
      </c>
      <c r="W8" s="9" t="s">
        <v>466</v>
      </c>
      <c r="X8" s="9" t="s">
        <v>96</v>
      </c>
      <c r="Y8" s="9" t="s">
        <v>467</v>
      </c>
    </row>
    <row r="9" spans="1:25" ht="15" customHeight="1" x14ac:dyDescent="0.2">
      <c r="A9" s="19" t="s">
        <v>434</v>
      </c>
      <c r="B9" s="21">
        <v>45</v>
      </c>
      <c r="C9" s="22">
        <v>1345637</v>
      </c>
      <c r="D9" s="22">
        <v>29903.040000000001</v>
      </c>
      <c r="E9" s="21" t="s">
        <v>626</v>
      </c>
      <c r="F9" s="22" t="s">
        <v>626</v>
      </c>
      <c r="G9" s="22" t="s">
        <v>626</v>
      </c>
      <c r="H9" s="21">
        <v>199</v>
      </c>
      <c r="I9" s="22">
        <v>328307</v>
      </c>
      <c r="J9" s="22">
        <v>1649.78</v>
      </c>
      <c r="K9" s="21">
        <v>17</v>
      </c>
      <c r="L9" s="22">
        <v>103120</v>
      </c>
      <c r="M9" s="22">
        <v>6065.88</v>
      </c>
      <c r="N9" s="21" t="s">
        <v>626</v>
      </c>
      <c r="O9" s="22" t="s">
        <v>626</v>
      </c>
      <c r="P9" s="22" t="s">
        <v>626</v>
      </c>
      <c r="Q9" s="21">
        <v>1723</v>
      </c>
      <c r="R9" s="22">
        <v>5655319</v>
      </c>
      <c r="S9" s="22">
        <v>3282.25</v>
      </c>
      <c r="T9" s="21" t="s">
        <v>626</v>
      </c>
      <c r="U9" s="22" t="s">
        <v>626</v>
      </c>
      <c r="V9" s="22" t="s">
        <v>626</v>
      </c>
      <c r="W9" s="21" t="s">
        <v>627</v>
      </c>
      <c r="X9" s="21" t="s">
        <v>627</v>
      </c>
      <c r="Y9" s="21" t="s">
        <v>627</v>
      </c>
    </row>
    <row r="10" spans="1:25" ht="15" customHeight="1" x14ac:dyDescent="0.2">
      <c r="A10" s="19" t="s">
        <v>438</v>
      </c>
      <c r="B10" s="21" t="s">
        <v>626</v>
      </c>
      <c r="C10" s="22" t="s">
        <v>626</v>
      </c>
      <c r="D10" s="22" t="s">
        <v>626</v>
      </c>
      <c r="E10" s="21">
        <v>65</v>
      </c>
      <c r="F10" s="22">
        <v>5649</v>
      </c>
      <c r="G10" s="22">
        <v>86.91</v>
      </c>
      <c r="H10" s="21">
        <v>453</v>
      </c>
      <c r="I10" s="22">
        <v>58144</v>
      </c>
      <c r="J10" s="22">
        <v>128.35</v>
      </c>
      <c r="K10" s="21" t="s">
        <v>626</v>
      </c>
      <c r="L10" s="22" t="s">
        <v>626</v>
      </c>
      <c r="M10" s="22" t="s">
        <v>626</v>
      </c>
      <c r="N10" s="21">
        <v>18</v>
      </c>
      <c r="O10" s="22">
        <v>4737</v>
      </c>
      <c r="P10" s="22">
        <v>263.17</v>
      </c>
      <c r="Q10" s="21">
        <v>7908</v>
      </c>
      <c r="R10" s="22">
        <v>3230459</v>
      </c>
      <c r="S10" s="22">
        <v>408.51</v>
      </c>
      <c r="T10" s="21">
        <v>0</v>
      </c>
      <c r="U10" s="28" t="s">
        <v>489</v>
      </c>
      <c r="V10" s="28" t="s">
        <v>489</v>
      </c>
      <c r="W10" s="21" t="s">
        <v>627</v>
      </c>
      <c r="X10" s="21" t="s">
        <v>627</v>
      </c>
      <c r="Y10" s="21" t="s">
        <v>627</v>
      </c>
    </row>
    <row r="11" spans="1:25" ht="15" customHeight="1" x14ac:dyDescent="0.2">
      <c r="A11" s="20" t="s">
        <v>439</v>
      </c>
      <c r="B11" s="21">
        <v>0</v>
      </c>
      <c r="C11" s="28" t="s">
        <v>489</v>
      </c>
      <c r="D11" s="28" t="s">
        <v>489</v>
      </c>
      <c r="E11" s="21">
        <v>136</v>
      </c>
      <c r="F11" s="22">
        <v>18263</v>
      </c>
      <c r="G11" s="22">
        <v>134.29</v>
      </c>
      <c r="H11" s="21">
        <v>781</v>
      </c>
      <c r="I11" s="22">
        <v>117722</v>
      </c>
      <c r="J11" s="22">
        <v>150.72999999999999</v>
      </c>
      <c r="K11" s="21" t="s">
        <v>626</v>
      </c>
      <c r="L11" s="22" t="s">
        <v>626</v>
      </c>
      <c r="M11" s="22" t="s">
        <v>626</v>
      </c>
      <c r="N11" s="21">
        <v>21</v>
      </c>
      <c r="O11" s="22">
        <v>6200</v>
      </c>
      <c r="P11" s="22">
        <v>295.24</v>
      </c>
      <c r="Q11" s="21">
        <v>10139</v>
      </c>
      <c r="R11" s="22">
        <v>8546505</v>
      </c>
      <c r="S11" s="22">
        <v>842.93</v>
      </c>
      <c r="T11" s="21">
        <v>0</v>
      </c>
      <c r="U11" s="28" t="s">
        <v>489</v>
      </c>
      <c r="V11" s="28" t="s">
        <v>489</v>
      </c>
      <c r="W11" s="21" t="s">
        <v>627</v>
      </c>
      <c r="X11" s="21" t="s">
        <v>627</v>
      </c>
      <c r="Y11" s="21" t="s">
        <v>627</v>
      </c>
    </row>
    <row r="12" spans="1:25" ht="15" customHeight="1" x14ac:dyDescent="0.2">
      <c r="A12" s="20" t="s">
        <v>440</v>
      </c>
      <c r="B12" s="21" t="s">
        <v>626</v>
      </c>
      <c r="C12" s="22" t="s">
        <v>626</v>
      </c>
      <c r="D12" s="22" t="s">
        <v>626</v>
      </c>
      <c r="E12" s="21">
        <v>146</v>
      </c>
      <c r="F12" s="22">
        <v>36054</v>
      </c>
      <c r="G12" s="22">
        <v>246.95</v>
      </c>
      <c r="H12" s="21">
        <v>1121</v>
      </c>
      <c r="I12" s="22">
        <v>204090</v>
      </c>
      <c r="J12" s="22">
        <v>182.06</v>
      </c>
      <c r="K12" s="21" t="s">
        <v>626</v>
      </c>
      <c r="L12" s="22" t="s">
        <v>626</v>
      </c>
      <c r="M12" s="22" t="s">
        <v>626</v>
      </c>
      <c r="N12" s="21">
        <v>33</v>
      </c>
      <c r="O12" s="22">
        <v>6960</v>
      </c>
      <c r="P12" s="22">
        <v>210.91</v>
      </c>
      <c r="Q12" s="21">
        <v>11772</v>
      </c>
      <c r="R12" s="22">
        <v>14725217</v>
      </c>
      <c r="S12" s="22">
        <v>1250.8699999999999</v>
      </c>
      <c r="T12" s="21">
        <v>0</v>
      </c>
      <c r="U12" s="28" t="s">
        <v>489</v>
      </c>
      <c r="V12" s="28" t="s">
        <v>489</v>
      </c>
      <c r="W12" s="21" t="s">
        <v>627</v>
      </c>
      <c r="X12" s="21" t="s">
        <v>627</v>
      </c>
      <c r="Y12" s="21" t="s">
        <v>627</v>
      </c>
    </row>
    <row r="13" spans="1:25" ht="15" customHeight="1" x14ac:dyDescent="0.2">
      <c r="A13" s="20" t="s">
        <v>441</v>
      </c>
      <c r="B13" s="21" t="s">
        <v>626</v>
      </c>
      <c r="C13" s="22" t="s">
        <v>626</v>
      </c>
      <c r="D13" s="22" t="s">
        <v>626</v>
      </c>
      <c r="E13" s="21">
        <v>132</v>
      </c>
      <c r="F13" s="22">
        <v>38569</v>
      </c>
      <c r="G13" s="22">
        <v>292.19</v>
      </c>
      <c r="H13" s="21">
        <v>1373</v>
      </c>
      <c r="I13" s="22">
        <v>284434</v>
      </c>
      <c r="J13" s="22">
        <v>207.16</v>
      </c>
      <c r="K13" s="21" t="s">
        <v>626</v>
      </c>
      <c r="L13" s="22" t="s">
        <v>626</v>
      </c>
      <c r="M13" s="22" t="s">
        <v>626</v>
      </c>
      <c r="N13" s="21">
        <v>38</v>
      </c>
      <c r="O13" s="22">
        <v>6985</v>
      </c>
      <c r="P13" s="22">
        <v>183.82</v>
      </c>
      <c r="Q13" s="21">
        <v>9835</v>
      </c>
      <c r="R13" s="22">
        <v>15334164</v>
      </c>
      <c r="S13" s="22">
        <v>1559.14</v>
      </c>
      <c r="T13" s="21">
        <v>0</v>
      </c>
      <c r="U13" s="28" t="s">
        <v>489</v>
      </c>
      <c r="V13" s="28" t="s">
        <v>489</v>
      </c>
      <c r="W13" s="21" t="s">
        <v>627</v>
      </c>
      <c r="X13" s="21" t="s">
        <v>627</v>
      </c>
      <c r="Y13" s="21" t="s">
        <v>627</v>
      </c>
    </row>
    <row r="14" spans="1:25" ht="15" customHeight="1" x14ac:dyDescent="0.2">
      <c r="A14" s="20" t="s">
        <v>442</v>
      </c>
      <c r="B14" s="21" t="s">
        <v>626</v>
      </c>
      <c r="C14" s="22" t="s">
        <v>626</v>
      </c>
      <c r="D14" s="22" t="s">
        <v>626</v>
      </c>
      <c r="E14" s="21">
        <v>100</v>
      </c>
      <c r="F14" s="22">
        <v>34736</v>
      </c>
      <c r="G14" s="22">
        <v>347.36</v>
      </c>
      <c r="H14" s="21">
        <v>1477</v>
      </c>
      <c r="I14" s="22">
        <v>362580</v>
      </c>
      <c r="J14" s="22">
        <v>245.48</v>
      </c>
      <c r="K14" s="21" t="s">
        <v>626</v>
      </c>
      <c r="L14" s="22" t="s">
        <v>626</v>
      </c>
      <c r="M14" s="22" t="s">
        <v>626</v>
      </c>
      <c r="N14" s="21">
        <v>64</v>
      </c>
      <c r="O14" s="22">
        <v>9460</v>
      </c>
      <c r="P14" s="22">
        <v>147.81</v>
      </c>
      <c r="Q14" s="21">
        <v>8391</v>
      </c>
      <c r="R14" s="22">
        <v>15169740</v>
      </c>
      <c r="S14" s="22">
        <v>1807.86</v>
      </c>
      <c r="T14" s="21">
        <v>0</v>
      </c>
      <c r="U14" s="28" t="s">
        <v>489</v>
      </c>
      <c r="V14" s="28" t="s">
        <v>489</v>
      </c>
      <c r="W14" s="21" t="s">
        <v>627</v>
      </c>
      <c r="X14" s="21" t="s">
        <v>627</v>
      </c>
      <c r="Y14" s="21" t="s">
        <v>627</v>
      </c>
    </row>
    <row r="15" spans="1:25" ht="15" customHeight="1" x14ac:dyDescent="0.2">
      <c r="A15" s="20" t="s">
        <v>443</v>
      </c>
      <c r="B15" s="21" t="s">
        <v>626</v>
      </c>
      <c r="C15" s="22" t="s">
        <v>626</v>
      </c>
      <c r="D15" s="22" t="s">
        <v>626</v>
      </c>
      <c r="E15" s="21">
        <v>86</v>
      </c>
      <c r="F15" s="22">
        <v>23987</v>
      </c>
      <c r="G15" s="22">
        <v>278.92</v>
      </c>
      <c r="H15" s="21">
        <v>1668</v>
      </c>
      <c r="I15" s="22">
        <v>482684</v>
      </c>
      <c r="J15" s="22">
        <v>289.38</v>
      </c>
      <c r="K15" s="21" t="s">
        <v>626</v>
      </c>
      <c r="L15" s="22" t="s">
        <v>626</v>
      </c>
      <c r="M15" s="22" t="s">
        <v>626</v>
      </c>
      <c r="N15" s="21">
        <v>99</v>
      </c>
      <c r="O15" s="22">
        <v>21356</v>
      </c>
      <c r="P15" s="22">
        <v>215.72</v>
      </c>
      <c r="Q15" s="21">
        <v>7252</v>
      </c>
      <c r="R15" s="22">
        <v>14357440</v>
      </c>
      <c r="S15" s="22">
        <v>1979.79</v>
      </c>
      <c r="T15" s="21">
        <v>0</v>
      </c>
      <c r="U15" s="28" t="s">
        <v>489</v>
      </c>
      <c r="V15" s="28" t="s">
        <v>489</v>
      </c>
      <c r="W15" s="21" t="s">
        <v>627</v>
      </c>
      <c r="X15" s="21" t="s">
        <v>627</v>
      </c>
      <c r="Y15" s="21" t="s">
        <v>627</v>
      </c>
    </row>
    <row r="16" spans="1:25" ht="15" customHeight="1" x14ac:dyDescent="0.2">
      <c r="A16" s="20" t="s">
        <v>444</v>
      </c>
      <c r="B16" s="21" t="s">
        <v>626</v>
      </c>
      <c r="C16" s="22" t="s">
        <v>626</v>
      </c>
      <c r="D16" s="22" t="s">
        <v>626</v>
      </c>
      <c r="E16" s="21">
        <v>64</v>
      </c>
      <c r="F16" s="22">
        <v>19258</v>
      </c>
      <c r="G16" s="22">
        <v>300.91000000000003</v>
      </c>
      <c r="H16" s="21">
        <v>1876</v>
      </c>
      <c r="I16" s="22">
        <v>606334</v>
      </c>
      <c r="J16" s="22">
        <v>323.20999999999998</v>
      </c>
      <c r="K16" s="21" t="s">
        <v>626</v>
      </c>
      <c r="L16" s="22" t="s">
        <v>626</v>
      </c>
      <c r="M16" s="22" t="s">
        <v>626</v>
      </c>
      <c r="N16" s="21">
        <v>130</v>
      </c>
      <c r="O16" s="22">
        <v>20647</v>
      </c>
      <c r="P16" s="22">
        <v>158.82</v>
      </c>
      <c r="Q16" s="21">
        <v>6557</v>
      </c>
      <c r="R16" s="22">
        <v>14120308</v>
      </c>
      <c r="S16" s="22">
        <v>2153.4699999999998</v>
      </c>
      <c r="T16" s="21">
        <v>0</v>
      </c>
      <c r="U16" s="28" t="s">
        <v>489</v>
      </c>
      <c r="V16" s="28" t="s">
        <v>489</v>
      </c>
      <c r="W16" s="21" t="s">
        <v>627</v>
      </c>
      <c r="X16" s="21" t="s">
        <v>627</v>
      </c>
      <c r="Y16" s="21" t="s">
        <v>627</v>
      </c>
    </row>
    <row r="17" spans="1:25" ht="15" customHeight="1" x14ac:dyDescent="0.2">
      <c r="A17" s="20" t="s">
        <v>445</v>
      </c>
      <c r="B17" s="21">
        <v>0</v>
      </c>
      <c r="C17" s="28" t="s">
        <v>489</v>
      </c>
      <c r="D17" s="28" t="s">
        <v>489</v>
      </c>
      <c r="E17" s="21">
        <v>53</v>
      </c>
      <c r="F17" s="22">
        <v>27062</v>
      </c>
      <c r="G17" s="22">
        <v>510.6</v>
      </c>
      <c r="H17" s="21">
        <v>1842</v>
      </c>
      <c r="I17" s="22">
        <v>711416</v>
      </c>
      <c r="J17" s="22">
        <v>386.22</v>
      </c>
      <c r="K17" s="21" t="s">
        <v>626</v>
      </c>
      <c r="L17" s="22" t="s">
        <v>626</v>
      </c>
      <c r="M17" s="22" t="s">
        <v>626</v>
      </c>
      <c r="N17" s="21">
        <v>143</v>
      </c>
      <c r="O17" s="22">
        <v>28910</v>
      </c>
      <c r="P17" s="22">
        <v>202.17</v>
      </c>
      <c r="Q17" s="21">
        <v>6049</v>
      </c>
      <c r="R17" s="22">
        <v>13780970</v>
      </c>
      <c r="S17" s="22">
        <v>2278.2199999999998</v>
      </c>
      <c r="T17" s="21">
        <v>0</v>
      </c>
      <c r="U17" s="28" t="s">
        <v>489</v>
      </c>
      <c r="V17" s="28" t="s">
        <v>489</v>
      </c>
      <c r="W17" s="21" t="s">
        <v>627</v>
      </c>
      <c r="X17" s="21" t="s">
        <v>627</v>
      </c>
      <c r="Y17" s="21" t="s">
        <v>627</v>
      </c>
    </row>
    <row r="18" spans="1:25" ht="15" customHeight="1" x14ac:dyDescent="0.2">
      <c r="A18" s="20" t="s">
        <v>446</v>
      </c>
      <c r="B18" s="21" t="s">
        <v>626</v>
      </c>
      <c r="C18" s="22" t="s">
        <v>626</v>
      </c>
      <c r="D18" s="22" t="s">
        <v>626</v>
      </c>
      <c r="E18" s="21">
        <v>49</v>
      </c>
      <c r="F18" s="22">
        <v>18255</v>
      </c>
      <c r="G18" s="22">
        <v>372.55</v>
      </c>
      <c r="H18" s="21">
        <v>1753</v>
      </c>
      <c r="I18" s="22">
        <v>786656</v>
      </c>
      <c r="J18" s="22">
        <v>448.75</v>
      </c>
      <c r="K18" s="21" t="s">
        <v>626</v>
      </c>
      <c r="L18" s="22" t="s">
        <v>626</v>
      </c>
      <c r="M18" s="22" t="s">
        <v>626</v>
      </c>
      <c r="N18" s="21">
        <v>171</v>
      </c>
      <c r="O18" s="22">
        <v>38102</v>
      </c>
      <c r="P18" s="22">
        <v>222.82</v>
      </c>
      <c r="Q18" s="21">
        <v>5615</v>
      </c>
      <c r="R18" s="22">
        <v>12961316</v>
      </c>
      <c r="S18" s="22">
        <v>2308.34</v>
      </c>
      <c r="T18" s="21">
        <v>0</v>
      </c>
      <c r="U18" s="28" t="s">
        <v>489</v>
      </c>
      <c r="V18" s="28" t="s">
        <v>489</v>
      </c>
      <c r="W18" s="21" t="s">
        <v>627</v>
      </c>
      <c r="X18" s="21" t="s">
        <v>627</v>
      </c>
      <c r="Y18" s="21" t="s">
        <v>627</v>
      </c>
    </row>
    <row r="19" spans="1:25" ht="15" customHeight="1" x14ac:dyDescent="0.2">
      <c r="A19" s="20" t="s">
        <v>447</v>
      </c>
      <c r="B19" s="21" t="s">
        <v>626</v>
      </c>
      <c r="C19" s="22" t="s">
        <v>626</v>
      </c>
      <c r="D19" s="22" t="s">
        <v>626</v>
      </c>
      <c r="E19" s="21">
        <v>28</v>
      </c>
      <c r="F19" s="22">
        <v>20005</v>
      </c>
      <c r="G19" s="22">
        <v>714.46</v>
      </c>
      <c r="H19" s="21">
        <v>1754</v>
      </c>
      <c r="I19" s="22">
        <v>1013187</v>
      </c>
      <c r="J19" s="22">
        <v>577.64</v>
      </c>
      <c r="K19" s="21" t="s">
        <v>626</v>
      </c>
      <c r="L19" s="22" t="s">
        <v>626</v>
      </c>
      <c r="M19" s="22" t="s">
        <v>626</v>
      </c>
      <c r="N19" s="21">
        <v>149</v>
      </c>
      <c r="O19" s="22">
        <v>35240</v>
      </c>
      <c r="P19" s="22">
        <v>236.51</v>
      </c>
      <c r="Q19" s="21">
        <v>5428</v>
      </c>
      <c r="R19" s="22">
        <v>12841626</v>
      </c>
      <c r="S19" s="22">
        <v>2365.81</v>
      </c>
      <c r="T19" s="21">
        <v>0</v>
      </c>
      <c r="U19" s="28" t="s">
        <v>489</v>
      </c>
      <c r="V19" s="28" t="s">
        <v>489</v>
      </c>
      <c r="W19" s="21" t="s">
        <v>627</v>
      </c>
      <c r="X19" s="21" t="s">
        <v>627</v>
      </c>
      <c r="Y19" s="21" t="s">
        <v>627</v>
      </c>
    </row>
    <row r="20" spans="1:25" ht="15" customHeight="1" x14ac:dyDescent="0.2">
      <c r="A20" s="20" t="s">
        <v>113</v>
      </c>
      <c r="B20" s="21" t="s">
        <v>626</v>
      </c>
      <c r="C20" s="22" t="s">
        <v>626</v>
      </c>
      <c r="D20" s="22" t="s">
        <v>626</v>
      </c>
      <c r="E20" s="21">
        <v>105</v>
      </c>
      <c r="F20" s="22">
        <v>32957</v>
      </c>
      <c r="G20" s="22">
        <v>313.88</v>
      </c>
      <c r="H20" s="21">
        <v>7528</v>
      </c>
      <c r="I20" s="22">
        <v>4802784</v>
      </c>
      <c r="J20" s="22">
        <v>637.99</v>
      </c>
      <c r="K20" s="21">
        <v>30</v>
      </c>
      <c r="L20" s="22">
        <v>79695</v>
      </c>
      <c r="M20" s="22">
        <v>2656.5</v>
      </c>
      <c r="N20" s="21">
        <v>616</v>
      </c>
      <c r="O20" s="22">
        <v>205728</v>
      </c>
      <c r="P20" s="22">
        <v>333.97</v>
      </c>
      <c r="Q20" s="21">
        <v>24079</v>
      </c>
      <c r="R20" s="22">
        <v>56945066</v>
      </c>
      <c r="S20" s="22">
        <v>2364.9299999999998</v>
      </c>
      <c r="T20" s="21">
        <v>0</v>
      </c>
      <c r="U20" s="28" t="s">
        <v>489</v>
      </c>
      <c r="V20" s="28" t="s">
        <v>489</v>
      </c>
      <c r="W20" s="21" t="s">
        <v>627</v>
      </c>
      <c r="X20" s="21" t="s">
        <v>627</v>
      </c>
      <c r="Y20" s="21" t="s">
        <v>627</v>
      </c>
    </row>
    <row r="21" spans="1:25" ht="15" customHeight="1" x14ac:dyDescent="0.2">
      <c r="A21" s="20" t="s">
        <v>114</v>
      </c>
      <c r="B21" s="21">
        <v>28</v>
      </c>
      <c r="C21" s="22">
        <v>328429</v>
      </c>
      <c r="D21" s="22">
        <v>11729.61</v>
      </c>
      <c r="E21" s="21">
        <v>70</v>
      </c>
      <c r="F21" s="22">
        <v>30590</v>
      </c>
      <c r="G21" s="22">
        <v>437</v>
      </c>
      <c r="H21" s="21">
        <v>6227</v>
      </c>
      <c r="I21" s="22">
        <v>5171584</v>
      </c>
      <c r="J21" s="22">
        <v>830.51</v>
      </c>
      <c r="K21" s="21">
        <v>47</v>
      </c>
      <c r="L21" s="22">
        <v>112816</v>
      </c>
      <c r="M21" s="22">
        <v>2400.34</v>
      </c>
      <c r="N21" s="21">
        <v>465</v>
      </c>
      <c r="O21" s="22">
        <v>166474</v>
      </c>
      <c r="P21" s="22">
        <v>358.01</v>
      </c>
      <c r="Q21" s="21">
        <v>19185</v>
      </c>
      <c r="R21" s="22">
        <v>49440212</v>
      </c>
      <c r="S21" s="22">
        <v>2577.02</v>
      </c>
      <c r="T21" s="21">
        <v>0</v>
      </c>
      <c r="U21" s="28" t="s">
        <v>489</v>
      </c>
      <c r="V21" s="28" t="s">
        <v>489</v>
      </c>
      <c r="W21" s="21" t="s">
        <v>627</v>
      </c>
      <c r="X21" s="21" t="s">
        <v>627</v>
      </c>
      <c r="Y21" s="21" t="s">
        <v>627</v>
      </c>
    </row>
    <row r="22" spans="1:25" ht="15" customHeight="1" x14ac:dyDescent="0.2">
      <c r="A22" s="20" t="s">
        <v>115</v>
      </c>
      <c r="B22" s="21">
        <v>211</v>
      </c>
      <c r="C22" s="22">
        <v>4611964</v>
      </c>
      <c r="D22" s="22">
        <v>21857.65</v>
      </c>
      <c r="E22" s="21">
        <v>97</v>
      </c>
      <c r="F22" s="22">
        <v>61693</v>
      </c>
      <c r="G22" s="22">
        <v>636.01</v>
      </c>
      <c r="H22" s="21">
        <v>13606</v>
      </c>
      <c r="I22" s="22">
        <v>18854146</v>
      </c>
      <c r="J22" s="22">
        <v>1385.72</v>
      </c>
      <c r="K22" s="21">
        <v>343</v>
      </c>
      <c r="L22" s="22">
        <v>964067</v>
      </c>
      <c r="M22" s="22">
        <v>2810.69</v>
      </c>
      <c r="N22" s="21">
        <v>786</v>
      </c>
      <c r="O22" s="22">
        <v>391368</v>
      </c>
      <c r="P22" s="22">
        <v>497.92</v>
      </c>
      <c r="Q22" s="21">
        <v>41187</v>
      </c>
      <c r="R22" s="22">
        <v>139275910</v>
      </c>
      <c r="S22" s="22">
        <v>3381.55</v>
      </c>
      <c r="T22" s="21" t="s">
        <v>626</v>
      </c>
      <c r="U22" s="22" t="s">
        <v>626</v>
      </c>
      <c r="V22" s="22" t="s">
        <v>626</v>
      </c>
      <c r="W22" s="21" t="s">
        <v>627</v>
      </c>
      <c r="X22" s="21" t="s">
        <v>627</v>
      </c>
      <c r="Y22" s="21" t="s">
        <v>627</v>
      </c>
    </row>
    <row r="23" spans="1:25" ht="15" customHeight="1" x14ac:dyDescent="0.2">
      <c r="A23" s="20" t="s">
        <v>448</v>
      </c>
      <c r="B23" s="21">
        <v>212</v>
      </c>
      <c r="C23" s="22">
        <v>6836012</v>
      </c>
      <c r="D23" s="22">
        <v>32245.34</v>
      </c>
      <c r="E23" s="21">
        <v>17</v>
      </c>
      <c r="F23" s="22">
        <v>12660</v>
      </c>
      <c r="G23" s="22">
        <v>744.71</v>
      </c>
      <c r="H23" s="21">
        <v>2381</v>
      </c>
      <c r="I23" s="22">
        <v>6138055</v>
      </c>
      <c r="J23" s="22">
        <v>2577.9299999999998</v>
      </c>
      <c r="K23" s="21">
        <v>208</v>
      </c>
      <c r="L23" s="22">
        <v>798286</v>
      </c>
      <c r="M23" s="22">
        <v>3837.91</v>
      </c>
      <c r="N23" s="21">
        <v>156</v>
      </c>
      <c r="O23" s="22">
        <v>126115</v>
      </c>
      <c r="P23" s="22">
        <v>808.43</v>
      </c>
      <c r="Q23" s="21">
        <v>9299</v>
      </c>
      <c r="R23" s="22">
        <v>57406295</v>
      </c>
      <c r="S23" s="22">
        <v>6173.38</v>
      </c>
      <c r="T23" s="21" t="s">
        <v>626</v>
      </c>
      <c r="U23" s="22" t="s">
        <v>626</v>
      </c>
      <c r="V23" s="22" t="s">
        <v>626</v>
      </c>
      <c r="W23" s="21" t="s">
        <v>627</v>
      </c>
      <c r="X23" s="21" t="s">
        <v>627</v>
      </c>
      <c r="Y23" s="21" t="s">
        <v>627</v>
      </c>
    </row>
    <row r="24" spans="1:25" ht="15" customHeight="1" x14ac:dyDescent="0.2">
      <c r="A24" s="20" t="s">
        <v>449</v>
      </c>
      <c r="B24" s="21">
        <v>247</v>
      </c>
      <c r="C24" s="22">
        <v>5592247</v>
      </c>
      <c r="D24" s="22">
        <v>22640.68</v>
      </c>
      <c r="E24" s="21" t="s">
        <v>626</v>
      </c>
      <c r="F24" s="22" t="s">
        <v>626</v>
      </c>
      <c r="G24" s="22" t="s">
        <v>626</v>
      </c>
      <c r="H24" s="21">
        <v>517</v>
      </c>
      <c r="I24" s="22">
        <v>1789113</v>
      </c>
      <c r="J24" s="22">
        <v>3460.57</v>
      </c>
      <c r="K24" s="21">
        <v>101</v>
      </c>
      <c r="L24" s="22">
        <v>473764</v>
      </c>
      <c r="M24" s="22">
        <v>4690.7299999999996</v>
      </c>
      <c r="N24" s="21">
        <v>35</v>
      </c>
      <c r="O24" s="22">
        <v>74859</v>
      </c>
      <c r="P24" s="22">
        <v>2138.83</v>
      </c>
      <c r="Q24" s="21">
        <v>3445</v>
      </c>
      <c r="R24" s="22">
        <v>30369537</v>
      </c>
      <c r="S24" s="22">
        <v>8815.5400000000009</v>
      </c>
      <c r="T24" s="21" t="s">
        <v>626</v>
      </c>
      <c r="U24" s="22" t="s">
        <v>626</v>
      </c>
      <c r="V24" s="22" t="s">
        <v>626</v>
      </c>
      <c r="W24" s="21" t="s">
        <v>627</v>
      </c>
      <c r="X24" s="21" t="s">
        <v>627</v>
      </c>
      <c r="Y24" s="21" t="s">
        <v>627</v>
      </c>
    </row>
    <row r="25" spans="1:25" ht="15" customHeight="1" x14ac:dyDescent="0.2">
      <c r="A25" s="20" t="s">
        <v>450</v>
      </c>
      <c r="B25" s="21">
        <v>1178</v>
      </c>
      <c r="C25" s="22">
        <v>20657238</v>
      </c>
      <c r="D25" s="22">
        <v>17535.86</v>
      </c>
      <c r="E25" s="21" t="s">
        <v>626</v>
      </c>
      <c r="F25" s="22" t="s">
        <v>626</v>
      </c>
      <c r="G25" s="22" t="s">
        <v>626</v>
      </c>
      <c r="H25" s="21">
        <v>222</v>
      </c>
      <c r="I25" s="22">
        <v>760658</v>
      </c>
      <c r="J25" s="22">
        <v>3426.39</v>
      </c>
      <c r="K25" s="21">
        <v>91</v>
      </c>
      <c r="L25" s="22">
        <v>858913</v>
      </c>
      <c r="M25" s="22">
        <v>9438.6</v>
      </c>
      <c r="N25" s="21">
        <v>64</v>
      </c>
      <c r="O25" s="22">
        <v>3411528</v>
      </c>
      <c r="P25" s="22">
        <v>53305.13</v>
      </c>
      <c r="Q25" s="21">
        <v>2163</v>
      </c>
      <c r="R25" s="22">
        <v>42775682</v>
      </c>
      <c r="S25" s="22">
        <v>19776.09</v>
      </c>
      <c r="T25" s="21" t="s">
        <v>626</v>
      </c>
      <c r="U25" s="22" t="s">
        <v>626</v>
      </c>
      <c r="V25" s="22" t="s">
        <v>626</v>
      </c>
      <c r="W25" s="21" t="s">
        <v>627</v>
      </c>
      <c r="X25" s="21" t="s">
        <v>627</v>
      </c>
      <c r="Y25" s="21" t="s">
        <v>627</v>
      </c>
    </row>
    <row r="26" spans="1:25" ht="15" customHeight="1" x14ac:dyDescent="0.2">
      <c r="A26" s="20" t="s">
        <v>117</v>
      </c>
      <c r="B26" s="21">
        <v>1949</v>
      </c>
      <c r="C26" s="22">
        <v>39924710</v>
      </c>
      <c r="D26" s="22">
        <v>20484.72</v>
      </c>
      <c r="E26" s="21">
        <v>1156</v>
      </c>
      <c r="F26" s="22">
        <v>389419</v>
      </c>
      <c r="G26" s="22">
        <v>336.87</v>
      </c>
      <c r="H26" s="21">
        <v>44778</v>
      </c>
      <c r="I26" s="22">
        <v>42471894</v>
      </c>
      <c r="J26" s="22">
        <v>948.5</v>
      </c>
      <c r="K26" s="21">
        <v>866</v>
      </c>
      <c r="L26" s="22">
        <v>3468878</v>
      </c>
      <c r="M26" s="22">
        <v>4005.63</v>
      </c>
      <c r="N26" s="21">
        <v>2988</v>
      </c>
      <c r="O26" s="22">
        <v>4554669</v>
      </c>
      <c r="P26" s="54">
        <v>1524.320281124498</v>
      </c>
      <c r="Q26" s="21">
        <v>180027</v>
      </c>
      <c r="R26" s="22">
        <v>506935766</v>
      </c>
      <c r="S26" s="22">
        <v>2815.89</v>
      </c>
      <c r="T26" s="21">
        <v>33</v>
      </c>
      <c r="U26" s="22">
        <v>2742024</v>
      </c>
      <c r="V26" s="22">
        <v>83091.64</v>
      </c>
      <c r="W26" s="21" t="s">
        <v>627</v>
      </c>
      <c r="X26" s="21" t="s">
        <v>627</v>
      </c>
      <c r="Y26" s="21" t="s">
        <v>627</v>
      </c>
    </row>
    <row r="27" spans="1:25" ht="12.95" customHeight="1" x14ac:dyDescent="0.2">
      <c r="N27" s="52"/>
      <c r="O27" s="52"/>
    </row>
    <row r="28" spans="1:25" ht="15" customHeight="1" x14ac:dyDescent="0.2">
      <c r="A28" s="56" t="s">
        <v>66</v>
      </c>
      <c r="B28" s="57"/>
      <c r="C28" s="57"/>
      <c r="D28" s="57"/>
      <c r="E28" s="57"/>
      <c r="F28" s="57"/>
      <c r="G28" s="57"/>
      <c r="H28" s="57"/>
      <c r="I28" s="57"/>
      <c r="J28" s="57"/>
      <c r="K28" s="57"/>
      <c r="L28" s="57"/>
      <c r="M28" s="57"/>
      <c r="N28" s="57"/>
      <c r="O28" s="57"/>
      <c r="P28" s="57"/>
      <c r="Q28" s="57"/>
      <c r="R28" s="57"/>
      <c r="S28" s="57"/>
      <c r="T28" s="57"/>
      <c r="U28" s="57"/>
      <c r="V28" s="57"/>
      <c r="W28" s="57"/>
      <c r="X28" s="57"/>
      <c r="Y28" s="57"/>
    </row>
    <row r="29" spans="1:25" ht="15" customHeight="1" x14ac:dyDescent="0.3">
      <c r="A29" s="59" t="s">
        <v>1</v>
      </c>
      <c r="B29" s="57"/>
      <c r="C29" s="57"/>
      <c r="D29" s="57"/>
      <c r="E29" s="57"/>
      <c r="F29" s="57"/>
      <c r="G29" s="57"/>
      <c r="H29" s="57"/>
      <c r="I29" s="57"/>
      <c r="J29" s="57"/>
      <c r="K29" s="57"/>
      <c r="L29" s="57"/>
      <c r="M29" s="57"/>
      <c r="N29" s="57"/>
      <c r="O29" s="57"/>
      <c r="P29" s="57"/>
      <c r="Q29" s="57"/>
      <c r="R29" s="57"/>
      <c r="S29" s="57"/>
      <c r="T29" s="57"/>
      <c r="U29" s="57"/>
      <c r="V29" s="57"/>
      <c r="W29" s="57"/>
      <c r="X29" s="57"/>
      <c r="Y29" s="57"/>
    </row>
    <row r="30" spans="1:25" ht="15" customHeight="1" x14ac:dyDescent="0.2">
      <c r="A30" s="56" t="s">
        <v>97</v>
      </c>
      <c r="B30" s="57"/>
      <c r="C30" s="57"/>
      <c r="D30" s="57"/>
      <c r="E30" s="57"/>
      <c r="F30" s="57"/>
      <c r="G30" s="57"/>
      <c r="H30" s="57"/>
      <c r="I30" s="57"/>
      <c r="J30" s="57"/>
      <c r="K30" s="57"/>
      <c r="L30" s="57"/>
      <c r="M30" s="57"/>
      <c r="N30" s="57"/>
      <c r="O30" s="57"/>
      <c r="P30" s="57"/>
      <c r="Q30" s="57"/>
      <c r="R30" s="57"/>
      <c r="S30" s="57"/>
      <c r="T30" s="57"/>
      <c r="U30" s="57"/>
      <c r="V30" s="57"/>
      <c r="W30" s="57"/>
      <c r="X30" s="57"/>
      <c r="Y30" s="57"/>
    </row>
  </sheetData>
  <mergeCells count="17">
    <mergeCell ref="A1:Y1"/>
    <mergeCell ref="A2:Y2"/>
    <mergeCell ref="A3:Y3"/>
    <mergeCell ref="A4:Y4"/>
    <mergeCell ref="A5:Y5"/>
    <mergeCell ref="A28:Y28"/>
    <mergeCell ref="A29:Y29"/>
    <mergeCell ref="A30:Y30"/>
    <mergeCell ref="N7:P7"/>
    <mergeCell ref="Q7:S7"/>
    <mergeCell ref="T7:V7"/>
    <mergeCell ref="W7:Y7"/>
    <mergeCell ref="A7:A8"/>
    <mergeCell ref="B7:D7"/>
    <mergeCell ref="E7:G7"/>
    <mergeCell ref="H7:J7"/>
    <mergeCell ref="K7:M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Normal="100" workbookViewId="0">
      <pane ySplit="7" topLeftCell="A8" activePane="bottomLeft" state="frozen"/>
      <selection pane="bottomLeft" sqref="A1:H1"/>
    </sheetView>
  </sheetViews>
  <sheetFormatPr defaultColWidth="12" defaultRowHeight="12.95" customHeight="1" x14ac:dyDescent="0.2"/>
  <cols>
    <col min="1" max="1" width="28.6640625" bestFit="1" customWidth="1"/>
    <col min="2" max="8" width="19.6640625" bestFit="1" customWidth="1"/>
  </cols>
  <sheetData>
    <row r="1" spans="1:8" ht="17.100000000000001" customHeight="1" x14ac:dyDescent="0.25">
      <c r="A1" s="64" t="s">
        <v>67</v>
      </c>
      <c r="B1" s="57"/>
      <c r="C1" s="57"/>
      <c r="D1" s="57"/>
      <c r="E1" s="57"/>
      <c r="F1" s="57"/>
      <c r="G1" s="57"/>
      <c r="H1" s="57"/>
    </row>
    <row r="2" spans="1:8" ht="17.100000000000001" customHeight="1" x14ac:dyDescent="0.3">
      <c r="A2" s="59" t="s">
        <v>1</v>
      </c>
      <c r="B2" s="57"/>
      <c r="C2" s="57"/>
      <c r="D2" s="57"/>
      <c r="E2" s="57"/>
      <c r="F2" s="57"/>
      <c r="G2" s="57"/>
      <c r="H2" s="57"/>
    </row>
    <row r="3" spans="1:8" ht="17.100000000000001" customHeight="1" x14ac:dyDescent="0.3">
      <c r="A3" s="58" t="s">
        <v>70</v>
      </c>
      <c r="B3" s="57"/>
      <c r="C3" s="57"/>
      <c r="D3" s="57"/>
      <c r="E3" s="57"/>
      <c r="F3" s="57"/>
      <c r="G3" s="57"/>
      <c r="H3" s="57"/>
    </row>
    <row r="4" spans="1:8" ht="17.100000000000001" customHeight="1" x14ac:dyDescent="0.3">
      <c r="A4" s="59" t="s">
        <v>1</v>
      </c>
      <c r="B4" s="57"/>
      <c r="C4" s="57"/>
      <c r="D4" s="57"/>
      <c r="E4" s="57"/>
      <c r="F4" s="57"/>
      <c r="G4" s="57"/>
      <c r="H4" s="57"/>
    </row>
    <row r="5" spans="1:8" ht="17.100000000000001" customHeight="1" x14ac:dyDescent="0.3">
      <c r="A5" s="65" t="s">
        <v>7</v>
      </c>
      <c r="B5" s="57"/>
      <c r="C5" s="57"/>
      <c r="D5" s="57"/>
      <c r="E5" s="57"/>
      <c r="F5" s="57"/>
      <c r="G5" s="57"/>
      <c r="H5" s="57"/>
    </row>
    <row r="7" spans="1:8" ht="45" customHeight="1" x14ac:dyDescent="0.2">
      <c r="A7" s="9" t="s">
        <v>71</v>
      </c>
      <c r="B7" s="9" t="s">
        <v>72</v>
      </c>
      <c r="C7" s="9" t="s">
        <v>73</v>
      </c>
      <c r="D7" s="9" t="s">
        <v>74</v>
      </c>
      <c r="E7" s="9" t="s">
        <v>75</v>
      </c>
      <c r="F7" s="9" t="s">
        <v>76</v>
      </c>
      <c r="G7" s="9" t="s">
        <v>77</v>
      </c>
      <c r="H7" s="9" t="s">
        <v>78</v>
      </c>
    </row>
    <row r="8" spans="1:8" ht="15" customHeight="1" x14ac:dyDescent="0.2">
      <c r="A8" s="10" t="s">
        <v>79</v>
      </c>
      <c r="B8" s="11">
        <v>28248</v>
      </c>
      <c r="C8" s="12">
        <v>-2902249378</v>
      </c>
      <c r="D8" s="12">
        <v>4020169</v>
      </c>
      <c r="E8" s="11">
        <v>49535</v>
      </c>
      <c r="F8" s="12">
        <v>-102741.76500991</v>
      </c>
      <c r="G8" s="12">
        <v>142.31694279241</v>
      </c>
      <c r="H8" s="13">
        <v>1.7535754743698699</v>
      </c>
    </row>
    <row r="9" spans="1:8" ht="15" customHeight="1" x14ac:dyDescent="0.2">
      <c r="A9" s="10" t="s">
        <v>80</v>
      </c>
      <c r="B9" s="11">
        <v>76588</v>
      </c>
      <c r="C9" s="12">
        <v>190436075</v>
      </c>
      <c r="D9" s="12">
        <v>1242319</v>
      </c>
      <c r="E9" s="11">
        <v>68783</v>
      </c>
      <c r="F9" s="12">
        <v>2486.50016973939</v>
      </c>
      <c r="G9" s="12">
        <v>16.2208048258213</v>
      </c>
      <c r="H9" s="13">
        <v>0.89809108476524002</v>
      </c>
    </row>
    <row r="10" spans="1:8" ht="15" customHeight="1" x14ac:dyDescent="0.2">
      <c r="A10" s="10" t="s">
        <v>81</v>
      </c>
      <c r="B10" s="11">
        <v>84090</v>
      </c>
      <c r="C10" s="12">
        <v>633219334</v>
      </c>
      <c r="D10" s="12">
        <v>1396602</v>
      </c>
      <c r="E10" s="11">
        <v>79861</v>
      </c>
      <c r="F10" s="12">
        <v>7530.2572719705104</v>
      </c>
      <c r="G10" s="12">
        <v>16.608419550481599</v>
      </c>
      <c r="H10" s="13">
        <v>0.94970864549887002</v>
      </c>
    </row>
    <row r="11" spans="1:8" ht="15" customHeight="1" x14ac:dyDescent="0.2">
      <c r="A11" s="10" t="s">
        <v>82</v>
      </c>
      <c r="B11" s="11">
        <v>86229</v>
      </c>
      <c r="C11" s="12">
        <v>1076458818</v>
      </c>
      <c r="D11" s="12">
        <v>4262239</v>
      </c>
      <c r="E11" s="11">
        <v>100333</v>
      </c>
      <c r="F11" s="12">
        <v>12483.721462617001</v>
      </c>
      <c r="G11" s="12">
        <v>49.429298727806199</v>
      </c>
      <c r="H11" s="13">
        <v>1.1635644620719301</v>
      </c>
    </row>
    <row r="12" spans="1:8" ht="15" customHeight="1" x14ac:dyDescent="0.2">
      <c r="A12" s="10" t="s">
        <v>83</v>
      </c>
      <c r="B12" s="11">
        <v>78274</v>
      </c>
      <c r="C12" s="12">
        <v>1367029580</v>
      </c>
      <c r="D12" s="12">
        <v>24586689</v>
      </c>
      <c r="E12" s="11">
        <v>105699</v>
      </c>
      <c r="F12" s="12">
        <v>17464.670005365799</v>
      </c>
      <c r="G12" s="12">
        <v>314.11054756368702</v>
      </c>
      <c r="H12" s="13">
        <v>1.35037177095843</v>
      </c>
    </row>
    <row r="13" spans="1:8" ht="15" customHeight="1" x14ac:dyDescent="0.2">
      <c r="A13" s="10" t="s">
        <v>84</v>
      </c>
      <c r="B13" s="11">
        <v>74724</v>
      </c>
      <c r="C13" s="12">
        <v>1681896814</v>
      </c>
      <c r="D13" s="12">
        <v>47793543</v>
      </c>
      <c r="E13" s="11">
        <v>110980</v>
      </c>
      <c r="F13" s="12">
        <v>22508.1207376479</v>
      </c>
      <c r="G13" s="12">
        <v>639.60097157539803</v>
      </c>
      <c r="H13" s="13">
        <v>1.48519886515711</v>
      </c>
    </row>
    <row r="14" spans="1:8" ht="15" customHeight="1" x14ac:dyDescent="0.2">
      <c r="A14" s="10" t="s">
        <v>85</v>
      </c>
      <c r="B14" s="11">
        <v>75863</v>
      </c>
      <c r="C14" s="12">
        <v>2087664762</v>
      </c>
      <c r="D14" s="12">
        <v>80524927</v>
      </c>
      <c r="E14" s="11">
        <v>119285</v>
      </c>
      <c r="F14" s="12">
        <v>27518.879585568699</v>
      </c>
      <c r="G14" s="12">
        <v>1061.4519199082599</v>
      </c>
      <c r="H14" s="13">
        <v>1.5723738845023301</v>
      </c>
    </row>
    <row r="15" spans="1:8" ht="15" customHeight="1" x14ac:dyDescent="0.2">
      <c r="A15" s="10" t="s">
        <v>86</v>
      </c>
      <c r="B15" s="11">
        <v>75949</v>
      </c>
      <c r="C15" s="12">
        <v>2468107423</v>
      </c>
      <c r="D15" s="12">
        <v>117676811</v>
      </c>
      <c r="E15" s="11">
        <v>124902</v>
      </c>
      <c r="F15" s="12">
        <v>32496.904804539899</v>
      </c>
      <c r="G15" s="12">
        <v>1549.4188336910299</v>
      </c>
      <c r="H15" s="13">
        <v>1.64455094866292</v>
      </c>
    </row>
    <row r="16" spans="1:8" ht="15" customHeight="1" x14ac:dyDescent="0.2">
      <c r="A16" s="10" t="s">
        <v>87</v>
      </c>
      <c r="B16" s="11">
        <v>70292</v>
      </c>
      <c r="C16" s="12">
        <v>2632444377</v>
      </c>
      <c r="D16" s="12">
        <v>142951349</v>
      </c>
      <c r="E16" s="11">
        <v>121363</v>
      </c>
      <c r="F16" s="12">
        <v>37450.127710123503</v>
      </c>
      <c r="G16" s="12">
        <v>2033.6787827917799</v>
      </c>
      <c r="H16" s="13">
        <v>1.7265549422409401</v>
      </c>
    </row>
    <row r="17" spans="1:8" ht="15" customHeight="1" x14ac:dyDescent="0.2">
      <c r="A17" s="10" t="s">
        <v>88</v>
      </c>
      <c r="B17" s="11">
        <v>62071</v>
      </c>
      <c r="C17" s="12">
        <v>2634688094</v>
      </c>
      <c r="D17" s="12">
        <v>156358661</v>
      </c>
      <c r="E17" s="11">
        <v>112884</v>
      </c>
      <c r="F17" s="12">
        <v>42446.361328156498</v>
      </c>
      <c r="G17" s="12">
        <v>2519.0291923764698</v>
      </c>
      <c r="H17" s="13">
        <v>1.8186270561131599</v>
      </c>
    </row>
    <row r="18" spans="1:8" ht="15" customHeight="1" x14ac:dyDescent="0.2">
      <c r="A18" s="10" t="s">
        <v>89</v>
      </c>
      <c r="B18" s="11">
        <v>55582</v>
      </c>
      <c r="C18" s="12">
        <v>2638618725</v>
      </c>
      <c r="D18" s="12">
        <v>165457347</v>
      </c>
      <c r="E18" s="11">
        <v>107522</v>
      </c>
      <c r="F18" s="12">
        <v>47472.5401209025</v>
      </c>
      <c r="G18" s="12">
        <v>2976.8152819257998</v>
      </c>
      <c r="H18" s="13">
        <v>1.9344751898096499</v>
      </c>
    </row>
    <row r="19" spans="1:8" ht="15" customHeight="1" x14ac:dyDescent="0.2">
      <c r="A19" s="10" t="s">
        <v>90</v>
      </c>
      <c r="B19" s="11">
        <v>223435</v>
      </c>
      <c r="C19" s="12">
        <v>13785583678</v>
      </c>
      <c r="D19" s="12">
        <v>1035266300</v>
      </c>
      <c r="E19" s="11">
        <v>498771</v>
      </c>
      <c r="F19" s="12">
        <v>61698.407492111801</v>
      </c>
      <c r="G19" s="12">
        <v>4633.4115067021703</v>
      </c>
      <c r="H19" s="13">
        <v>2.2322867948172802</v>
      </c>
    </row>
    <row r="20" spans="1:8" ht="15" customHeight="1" x14ac:dyDescent="0.2">
      <c r="A20" s="10" t="s">
        <v>91</v>
      </c>
      <c r="B20" s="11">
        <v>153827</v>
      </c>
      <c r="C20" s="12">
        <v>13340799200</v>
      </c>
      <c r="D20" s="12">
        <v>1153989375</v>
      </c>
      <c r="E20" s="11">
        <v>417422</v>
      </c>
      <c r="F20" s="12">
        <v>86725.992186027201</v>
      </c>
      <c r="G20" s="12">
        <v>7501.8649196824999</v>
      </c>
      <c r="H20" s="13">
        <v>2.71358084081468</v>
      </c>
    </row>
    <row r="21" spans="1:8" ht="15" customHeight="1" x14ac:dyDescent="0.2">
      <c r="A21" s="10" t="s">
        <v>92</v>
      </c>
      <c r="B21" s="11">
        <v>278160</v>
      </c>
      <c r="C21" s="12">
        <v>40472799809</v>
      </c>
      <c r="D21" s="12">
        <v>4716173145</v>
      </c>
      <c r="E21" s="11">
        <v>849386</v>
      </c>
      <c r="F21" s="12">
        <v>145501.868741012</v>
      </c>
      <c r="G21" s="12">
        <v>16954.893388697201</v>
      </c>
      <c r="H21" s="13">
        <v>3.0535878631003701</v>
      </c>
    </row>
    <row r="22" spans="1:8" ht="15" customHeight="1" x14ac:dyDescent="0.2">
      <c r="A22" s="10" t="s">
        <v>93</v>
      </c>
      <c r="B22" s="11">
        <v>43285</v>
      </c>
      <c r="C22" s="12">
        <v>14517099312</v>
      </c>
      <c r="D22" s="12">
        <v>2449708091</v>
      </c>
      <c r="E22" s="11">
        <v>139085</v>
      </c>
      <c r="F22" s="12">
        <v>335384.06635093002</v>
      </c>
      <c r="G22" s="12">
        <v>56594.850202148598</v>
      </c>
      <c r="H22" s="13">
        <v>3.2132378422086201</v>
      </c>
    </row>
    <row r="23" spans="1:8" ht="15" customHeight="1" x14ac:dyDescent="0.2">
      <c r="A23" s="10" t="s">
        <v>94</v>
      </c>
      <c r="B23" s="11">
        <v>12524</v>
      </c>
      <c r="C23" s="12">
        <v>8442086614</v>
      </c>
      <c r="D23" s="12">
        <v>1842859533</v>
      </c>
      <c r="E23" s="11">
        <v>40515</v>
      </c>
      <c r="F23" s="12">
        <v>674072.70951772598</v>
      </c>
      <c r="G23" s="12">
        <v>147146.241855637</v>
      </c>
      <c r="H23" s="13">
        <v>3.2349888214627902</v>
      </c>
    </row>
    <row r="24" spans="1:8" ht="15" customHeight="1" x14ac:dyDescent="0.2">
      <c r="A24" s="10" t="s">
        <v>95</v>
      </c>
      <c r="B24" s="11">
        <v>6615</v>
      </c>
      <c r="C24" s="12">
        <v>21883025889</v>
      </c>
      <c r="D24" s="12">
        <v>5660044917</v>
      </c>
      <c r="E24" s="11">
        <v>21229</v>
      </c>
      <c r="F24" s="12">
        <v>3308091.5931972801</v>
      </c>
      <c r="G24" s="12">
        <v>855637.93151927495</v>
      </c>
      <c r="H24" s="13">
        <v>3.2092214663643199</v>
      </c>
    </row>
    <row r="25" spans="1:8" ht="15" customHeight="1" x14ac:dyDescent="0.2">
      <c r="A25" s="14" t="s">
        <v>96</v>
      </c>
      <c r="B25" s="15">
        <v>1485756</v>
      </c>
      <c r="C25" s="16">
        <v>126949709126</v>
      </c>
      <c r="D25" s="16">
        <v>17604312017</v>
      </c>
      <c r="E25" s="15">
        <v>3067555</v>
      </c>
      <c r="F25" s="16">
        <v>85444.520584806698</v>
      </c>
      <c r="G25" s="16">
        <v>11848.7234895905</v>
      </c>
      <c r="H25" s="17">
        <v>2.0646425119602401</v>
      </c>
    </row>
    <row r="27" spans="1:8" ht="15" customHeight="1" x14ac:dyDescent="0.2">
      <c r="A27" s="56" t="s">
        <v>66</v>
      </c>
      <c r="B27" s="57"/>
      <c r="C27" s="57"/>
      <c r="D27" s="57"/>
      <c r="E27" s="57"/>
      <c r="F27" s="57"/>
      <c r="G27" s="57"/>
      <c r="H27" s="57"/>
    </row>
    <row r="28" spans="1:8" ht="15" customHeight="1" x14ac:dyDescent="0.2">
      <c r="A28" s="56" t="s">
        <v>97</v>
      </c>
      <c r="B28" s="57"/>
      <c r="C28" s="57"/>
      <c r="D28" s="57"/>
      <c r="E28" s="57"/>
      <c r="F28" s="57"/>
      <c r="G28" s="57"/>
      <c r="H28" s="57"/>
    </row>
  </sheetData>
  <mergeCells count="7">
    <mergeCell ref="A27:H27"/>
    <mergeCell ref="A28:H28"/>
    <mergeCell ref="A1:H1"/>
    <mergeCell ref="A2:H2"/>
    <mergeCell ref="A3:H3"/>
    <mergeCell ref="A4:H4"/>
    <mergeCell ref="A5:H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9</v>
      </c>
      <c r="B5" s="57"/>
      <c r="C5" s="57"/>
      <c r="D5" s="57"/>
      <c r="E5" s="57"/>
      <c r="F5" s="57"/>
      <c r="G5" s="57"/>
      <c r="H5" s="57"/>
      <c r="I5" s="57"/>
      <c r="J5" s="57"/>
      <c r="K5" s="57"/>
    </row>
    <row r="7" spans="1:11" ht="45" customHeight="1" x14ac:dyDescent="0.2">
      <c r="A7" s="9" t="s">
        <v>98</v>
      </c>
      <c r="B7" s="9" t="s">
        <v>72</v>
      </c>
      <c r="C7" s="9" t="s">
        <v>73</v>
      </c>
      <c r="D7" s="9" t="s">
        <v>74</v>
      </c>
      <c r="E7" s="9" t="s">
        <v>75</v>
      </c>
      <c r="F7" s="9" t="s">
        <v>76</v>
      </c>
      <c r="G7" s="9" t="s">
        <v>77</v>
      </c>
      <c r="H7" s="9" t="s">
        <v>78</v>
      </c>
      <c r="I7" s="9" t="s">
        <v>99</v>
      </c>
      <c r="J7" s="9" t="s">
        <v>100</v>
      </c>
      <c r="K7" s="9" t="s">
        <v>101</v>
      </c>
    </row>
    <row r="8" spans="1:11" ht="15" customHeight="1" x14ac:dyDescent="0.2">
      <c r="A8" s="10" t="s">
        <v>102</v>
      </c>
      <c r="B8" s="11">
        <v>697798</v>
      </c>
      <c r="C8" s="12">
        <v>26699245208</v>
      </c>
      <c r="D8" s="12">
        <v>3045074536</v>
      </c>
      <c r="E8" s="11">
        <v>637902</v>
      </c>
      <c r="F8" s="12">
        <v>38262.140630956201</v>
      </c>
      <c r="G8" s="12">
        <v>4363.83385449657</v>
      </c>
      <c r="H8" s="13">
        <v>0.91416427103546005</v>
      </c>
      <c r="I8" s="12">
        <v>27000</v>
      </c>
      <c r="J8" s="12">
        <v>1300</v>
      </c>
      <c r="K8" s="13">
        <v>1</v>
      </c>
    </row>
    <row r="9" spans="1:11" ht="15" customHeight="1" x14ac:dyDescent="0.2">
      <c r="A9" s="10" t="s">
        <v>103</v>
      </c>
      <c r="B9" s="11">
        <v>131163</v>
      </c>
      <c r="C9" s="12">
        <v>6328438362</v>
      </c>
      <c r="D9" s="12">
        <v>586298150</v>
      </c>
      <c r="E9" s="11">
        <v>333056</v>
      </c>
      <c r="F9" s="12">
        <v>48248.6552000183</v>
      </c>
      <c r="G9" s="12">
        <v>4469.9964929134003</v>
      </c>
      <c r="H9" s="13">
        <v>2.5392526855896902</v>
      </c>
      <c r="I9" s="12">
        <v>36000</v>
      </c>
      <c r="J9" s="12">
        <v>1400</v>
      </c>
      <c r="K9" s="13">
        <v>2</v>
      </c>
    </row>
    <row r="10" spans="1:11" ht="15" customHeight="1" x14ac:dyDescent="0.2">
      <c r="A10" s="10" t="s">
        <v>104</v>
      </c>
      <c r="B10" s="11">
        <v>630990</v>
      </c>
      <c r="C10" s="12">
        <v>91798363587</v>
      </c>
      <c r="D10" s="12">
        <v>13514062346</v>
      </c>
      <c r="E10" s="11">
        <v>2061066</v>
      </c>
      <c r="F10" s="12">
        <v>145483.07197736899</v>
      </c>
      <c r="G10" s="12">
        <v>21417.2369546269</v>
      </c>
      <c r="H10" s="13">
        <v>3.2664004183901501</v>
      </c>
      <c r="I10" s="12">
        <v>94000</v>
      </c>
      <c r="J10" s="12">
        <v>7100</v>
      </c>
      <c r="K10" s="13">
        <v>3</v>
      </c>
    </row>
    <row r="11" spans="1:11" ht="15" customHeight="1" x14ac:dyDescent="0.2">
      <c r="A11" s="10" t="s">
        <v>105</v>
      </c>
      <c r="B11" s="11">
        <v>25805</v>
      </c>
      <c r="C11" s="12">
        <v>2123661969</v>
      </c>
      <c r="D11" s="12">
        <v>458876985</v>
      </c>
      <c r="E11" s="11">
        <v>35531</v>
      </c>
      <c r="F11" s="12">
        <v>82296.530478589397</v>
      </c>
      <c r="G11" s="12">
        <v>17782.4834334431</v>
      </c>
      <c r="H11" s="13">
        <v>1.3769037008331699</v>
      </c>
      <c r="I11" s="12">
        <v>41000</v>
      </c>
      <c r="J11" s="12">
        <v>3000</v>
      </c>
      <c r="K11" s="13">
        <v>1</v>
      </c>
    </row>
    <row r="12" spans="1:11" ht="15" customHeight="1" x14ac:dyDescent="0.2">
      <c r="A12" s="14" t="s">
        <v>96</v>
      </c>
      <c r="B12" s="15">
        <v>1485756</v>
      </c>
      <c r="C12" s="16">
        <v>126949709126</v>
      </c>
      <c r="D12" s="16">
        <v>17604312017</v>
      </c>
      <c r="E12" s="15">
        <v>3067555</v>
      </c>
      <c r="F12" s="16">
        <v>85444.520584806698</v>
      </c>
      <c r="G12" s="16">
        <v>11848.7234895905</v>
      </c>
      <c r="H12" s="17">
        <v>2.0646425119602401</v>
      </c>
      <c r="I12" s="16">
        <v>48000</v>
      </c>
      <c r="J12" s="16">
        <v>2900</v>
      </c>
      <c r="K12" s="17">
        <v>2</v>
      </c>
    </row>
    <row r="14" spans="1:11" ht="15" customHeight="1" x14ac:dyDescent="0.2">
      <c r="A14" s="56" t="s">
        <v>66</v>
      </c>
      <c r="B14" s="57"/>
      <c r="C14" s="57"/>
      <c r="D14" s="57"/>
      <c r="E14" s="57"/>
      <c r="F14" s="57"/>
      <c r="G14" s="57"/>
      <c r="H14" s="57"/>
      <c r="I14" s="57"/>
      <c r="J14" s="57"/>
      <c r="K14" s="57"/>
    </row>
    <row r="15" spans="1:11" ht="15" customHeight="1" x14ac:dyDescent="0.2">
      <c r="A15" s="56" t="s">
        <v>97</v>
      </c>
      <c r="B15" s="57"/>
      <c r="C15" s="57"/>
      <c r="D15" s="57"/>
      <c r="E15" s="57"/>
      <c r="F15" s="57"/>
      <c r="G15" s="57"/>
      <c r="H15" s="57"/>
      <c r="I15" s="57"/>
      <c r="J15" s="57"/>
      <c r="K15" s="57"/>
    </row>
  </sheetData>
  <mergeCells count="7">
    <mergeCell ref="A14:K14"/>
    <mergeCell ref="A15:K15"/>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2" width="35.6640625" bestFit="1" customWidth="1"/>
    <col min="3" max="9" width="19.6640625" bestFit="1" customWidth="1"/>
  </cols>
  <sheetData>
    <row r="1" spans="1:9" ht="17.100000000000001" customHeight="1" x14ac:dyDescent="0.25">
      <c r="A1" s="64" t="s">
        <v>67</v>
      </c>
      <c r="B1" s="57"/>
      <c r="C1" s="57"/>
      <c r="D1" s="57"/>
      <c r="E1" s="57"/>
      <c r="F1" s="57"/>
      <c r="G1" s="57"/>
      <c r="H1" s="57"/>
      <c r="I1" s="57"/>
    </row>
    <row r="2" spans="1:9" ht="17.100000000000001" customHeight="1" x14ac:dyDescent="0.3">
      <c r="A2" s="59" t="s">
        <v>1</v>
      </c>
      <c r="B2" s="57"/>
      <c r="C2" s="57"/>
      <c r="D2" s="57"/>
      <c r="E2" s="57"/>
      <c r="F2" s="57"/>
      <c r="G2" s="57"/>
      <c r="H2" s="57"/>
      <c r="I2" s="57"/>
    </row>
    <row r="3" spans="1:9" ht="17.100000000000001" customHeight="1" x14ac:dyDescent="0.3">
      <c r="A3" s="58" t="s">
        <v>70</v>
      </c>
      <c r="B3" s="57"/>
      <c r="C3" s="57"/>
      <c r="D3" s="57"/>
      <c r="E3" s="57"/>
      <c r="F3" s="57"/>
      <c r="G3" s="57"/>
      <c r="H3" s="57"/>
      <c r="I3" s="57"/>
    </row>
    <row r="4" spans="1:9" ht="17.100000000000001" customHeight="1" x14ac:dyDescent="0.3">
      <c r="A4" s="59" t="s">
        <v>1</v>
      </c>
      <c r="B4" s="57"/>
      <c r="C4" s="57"/>
      <c r="D4" s="57"/>
      <c r="E4" s="57"/>
      <c r="F4" s="57"/>
      <c r="G4" s="57"/>
      <c r="H4" s="57"/>
      <c r="I4" s="57"/>
    </row>
    <row r="5" spans="1:9" ht="17.100000000000001" customHeight="1" x14ac:dyDescent="0.3">
      <c r="A5" s="65" t="s">
        <v>11</v>
      </c>
      <c r="B5" s="57"/>
      <c r="C5" s="57"/>
      <c r="D5" s="57"/>
      <c r="E5" s="57"/>
      <c r="F5" s="57"/>
      <c r="G5" s="57"/>
      <c r="H5" s="57"/>
      <c r="I5" s="57"/>
    </row>
    <row r="7" spans="1:9" ht="45" customHeight="1" x14ac:dyDescent="0.2">
      <c r="A7" s="69" t="s">
        <v>106</v>
      </c>
      <c r="B7" s="69"/>
      <c r="C7" s="9" t="s">
        <v>72</v>
      </c>
      <c r="D7" s="9" t="s">
        <v>73</v>
      </c>
      <c r="E7" s="9" t="s">
        <v>76</v>
      </c>
      <c r="F7" s="9" t="s">
        <v>74</v>
      </c>
      <c r="G7" s="9" t="s">
        <v>77</v>
      </c>
      <c r="H7" s="9" t="s">
        <v>75</v>
      </c>
      <c r="I7" s="9" t="s">
        <v>78</v>
      </c>
    </row>
    <row r="8" spans="1:9" ht="15" customHeight="1" x14ac:dyDescent="0.2">
      <c r="A8" s="66" t="s">
        <v>107</v>
      </c>
      <c r="B8" s="20" t="s">
        <v>108</v>
      </c>
      <c r="C8" s="21">
        <v>156202</v>
      </c>
      <c r="D8" s="22">
        <v>-322626935</v>
      </c>
      <c r="E8" s="22">
        <v>-2065.4499999999998</v>
      </c>
      <c r="F8" s="22">
        <v>2884214</v>
      </c>
      <c r="G8" s="22">
        <v>18.46</v>
      </c>
      <c r="H8" s="21">
        <v>109476</v>
      </c>
      <c r="I8" s="23">
        <v>0.7</v>
      </c>
    </row>
    <row r="9" spans="1:9" ht="15" customHeight="1" x14ac:dyDescent="0.2">
      <c r="A9" s="67"/>
      <c r="B9" s="20" t="s">
        <v>109</v>
      </c>
      <c r="C9" s="21">
        <v>12529</v>
      </c>
      <c r="D9" s="22">
        <v>-17562673</v>
      </c>
      <c r="E9" s="22">
        <v>-1401.76</v>
      </c>
      <c r="F9" s="22">
        <v>387928</v>
      </c>
      <c r="G9" s="22">
        <v>30.96</v>
      </c>
      <c r="H9" s="21">
        <v>33060</v>
      </c>
      <c r="I9" s="23">
        <v>2.64</v>
      </c>
    </row>
    <row r="10" spans="1:9" ht="15" customHeight="1" x14ac:dyDescent="0.2">
      <c r="A10" s="67"/>
      <c r="B10" s="20" t="s">
        <v>110</v>
      </c>
      <c r="C10" s="21">
        <v>20077</v>
      </c>
      <c r="D10" s="22">
        <v>-1739584361</v>
      </c>
      <c r="E10" s="22">
        <v>-86645.63</v>
      </c>
      <c r="F10" s="22">
        <v>3380650</v>
      </c>
      <c r="G10" s="22">
        <v>168.38</v>
      </c>
      <c r="H10" s="21">
        <v>55497</v>
      </c>
      <c r="I10" s="23">
        <v>2.76</v>
      </c>
    </row>
    <row r="11" spans="1:9" ht="15" customHeight="1" x14ac:dyDescent="0.2">
      <c r="A11" s="66" t="s">
        <v>111</v>
      </c>
      <c r="B11" s="20" t="s">
        <v>108</v>
      </c>
      <c r="C11" s="21">
        <v>183079</v>
      </c>
      <c r="D11" s="22">
        <v>3112145229</v>
      </c>
      <c r="E11" s="22">
        <v>16998.919999999998</v>
      </c>
      <c r="F11" s="22">
        <v>72931696</v>
      </c>
      <c r="G11" s="22">
        <v>398.36</v>
      </c>
      <c r="H11" s="21">
        <v>164221</v>
      </c>
      <c r="I11" s="23">
        <v>0.9</v>
      </c>
    </row>
    <row r="12" spans="1:9" ht="15" customHeight="1" x14ac:dyDescent="0.2">
      <c r="A12" s="67"/>
      <c r="B12" s="20" t="s">
        <v>109</v>
      </c>
      <c r="C12" s="21">
        <v>26828</v>
      </c>
      <c r="D12" s="22">
        <v>479569726</v>
      </c>
      <c r="E12" s="22">
        <v>17875.72</v>
      </c>
      <c r="F12" s="22">
        <v>2762561</v>
      </c>
      <c r="G12" s="22">
        <v>102.97</v>
      </c>
      <c r="H12" s="21">
        <v>70871</v>
      </c>
      <c r="I12" s="23">
        <v>2.64</v>
      </c>
    </row>
    <row r="13" spans="1:9" ht="15" customHeight="1" x14ac:dyDescent="0.2">
      <c r="A13" s="67"/>
      <c r="B13" s="20" t="s">
        <v>110</v>
      </c>
      <c r="C13" s="21">
        <v>29438</v>
      </c>
      <c r="D13" s="22">
        <v>534850257</v>
      </c>
      <c r="E13" s="22">
        <v>18168.7</v>
      </c>
      <c r="F13" s="22">
        <v>954512</v>
      </c>
      <c r="G13" s="22">
        <v>32.42</v>
      </c>
      <c r="H13" s="21">
        <v>82066</v>
      </c>
      <c r="I13" s="23">
        <v>2.79</v>
      </c>
    </row>
    <row r="14" spans="1:9" ht="15" customHeight="1" x14ac:dyDescent="0.2">
      <c r="A14" s="66" t="s">
        <v>112</v>
      </c>
      <c r="B14" s="20" t="s">
        <v>108</v>
      </c>
      <c r="C14" s="21">
        <v>210754</v>
      </c>
      <c r="D14" s="22">
        <v>7614645266</v>
      </c>
      <c r="E14" s="22">
        <v>36130.49</v>
      </c>
      <c r="F14" s="22">
        <v>514078138</v>
      </c>
      <c r="G14" s="22">
        <v>2439.23</v>
      </c>
      <c r="H14" s="21">
        <v>217314</v>
      </c>
      <c r="I14" s="23">
        <v>1.03</v>
      </c>
    </row>
    <row r="15" spans="1:9" ht="15" customHeight="1" x14ac:dyDescent="0.2">
      <c r="A15" s="67"/>
      <c r="B15" s="20" t="s">
        <v>109</v>
      </c>
      <c r="C15" s="21">
        <v>50274</v>
      </c>
      <c r="D15" s="22">
        <v>1835058980</v>
      </c>
      <c r="E15" s="22">
        <v>36501.15</v>
      </c>
      <c r="F15" s="22">
        <v>76337694</v>
      </c>
      <c r="G15" s="22">
        <v>1518.43</v>
      </c>
      <c r="H15" s="21">
        <v>129287</v>
      </c>
      <c r="I15" s="23">
        <v>2.57</v>
      </c>
    </row>
    <row r="16" spans="1:9" ht="15" customHeight="1" x14ac:dyDescent="0.2">
      <c r="A16" s="67"/>
      <c r="B16" s="20" t="s">
        <v>110</v>
      </c>
      <c r="C16" s="21">
        <v>78729</v>
      </c>
      <c r="D16" s="22">
        <v>3011819135</v>
      </c>
      <c r="E16" s="22">
        <v>38255.519999999997</v>
      </c>
      <c r="F16" s="22">
        <v>72553263</v>
      </c>
      <c r="G16" s="22">
        <v>921.56</v>
      </c>
      <c r="H16" s="21">
        <v>239355</v>
      </c>
      <c r="I16" s="23">
        <v>3.04</v>
      </c>
    </row>
    <row r="17" spans="1:9" ht="15" customHeight="1" x14ac:dyDescent="0.2">
      <c r="A17" s="66" t="s">
        <v>113</v>
      </c>
      <c r="B17" s="20" t="s">
        <v>108</v>
      </c>
      <c r="C17" s="21">
        <v>96077</v>
      </c>
      <c r="D17" s="22">
        <v>5830151526</v>
      </c>
      <c r="E17" s="22">
        <v>60682.07</v>
      </c>
      <c r="F17" s="22">
        <v>572878339</v>
      </c>
      <c r="G17" s="22">
        <v>5962.7</v>
      </c>
      <c r="H17" s="21">
        <v>101104</v>
      </c>
      <c r="I17" s="23">
        <v>1.05</v>
      </c>
    </row>
    <row r="18" spans="1:9" ht="15" customHeight="1" x14ac:dyDescent="0.2">
      <c r="A18" s="67"/>
      <c r="B18" s="20" t="s">
        <v>109</v>
      </c>
      <c r="C18" s="21">
        <v>23366</v>
      </c>
      <c r="D18" s="22">
        <v>1419967230</v>
      </c>
      <c r="E18" s="22">
        <v>60770.66</v>
      </c>
      <c r="F18" s="22">
        <v>99733077</v>
      </c>
      <c r="G18" s="22">
        <v>4268.3</v>
      </c>
      <c r="H18" s="21">
        <v>57458</v>
      </c>
      <c r="I18" s="23">
        <v>2.46</v>
      </c>
    </row>
    <row r="19" spans="1:9" ht="15" customHeight="1" x14ac:dyDescent="0.2">
      <c r="A19" s="67"/>
      <c r="B19" s="20" t="s">
        <v>110</v>
      </c>
      <c r="C19" s="21">
        <v>103992</v>
      </c>
      <c r="D19" s="22">
        <v>6535464922</v>
      </c>
      <c r="E19" s="22">
        <v>62845.84</v>
      </c>
      <c r="F19" s="22">
        <v>362654884</v>
      </c>
      <c r="G19" s="22">
        <v>3487.33</v>
      </c>
      <c r="H19" s="21">
        <v>340209</v>
      </c>
      <c r="I19" s="23">
        <v>3.27</v>
      </c>
    </row>
    <row r="20" spans="1:9" ht="15" customHeight="1" x14ac:dyDescent="0.2">
      <c r="A20" s="66" t="s">
        <v>114</v>
      </c>
      <c r="B20" s="20" t="s">
        <v>108</v>
      </c>
      <c r="C20" s="21">
        <v>37868</v>
      </c>
      <c r="D20" s="22">
        <v>3237964433</v>
      </c>
      <c r="E20" s="22">
        <v>85506.61</v>
      </c>
      <c r="F20" s="22">
        <v>410226632</v>
      </c>
      <c r="G20" s="22">
        <v>10833.07</v>
      </c>
      <c r="H20" s="21">
        <v>39728</v>
      </c>
      <c r="I20" s="23">
        <v>1.05</v>
      </c>
    </row>
    <row r="21" spans="1:9" ht="15" customHeight="1" x14ac:dyDescent="0.2">
      <c r="A21" s="67"/>
      <c r="B21" s="20" t="s">
        <v>109</v>
      </c>
      <c r="C21" s="21">
        <v>9273</v>
      </c>
      <c r="D21" s="22">
        <v>792607088</v>
      </c>
      <c r="E21" s="22">
        <v>85474.72</v>
      </c>
      <c r="F21" s="22">
        <v>75338397</v>
      </c>
      <c r="G21" s="22">
        <v>8124.49</v>
      </c>
      <c r="H21" s="21">
        <v>21921</v>
      </c>
      <c r="I21" s="23">
        <v>2.36</v>
      </c>
    </row>
    <row r="22" spans="1:9" ht="15" customHeight="1" x14ac:dyDescent="0.2">
      <c r="A22" s="67"/>
      <c r="B22" s="20" t="s">
        <v>110</v>
      </c>
      <c r="C22" s="21">
        <v>106686</v>
      </c>
      <c r="D22" s="22">
        <v>9310227679</v>
      </c>
      <c r="E22" s="22">
        <v>87267.57</v>
      </c>
      <c r="F22" s="22">
        <v>668424346</v>
      </c>
      <c r="G22" s="22">
        <v>6265.34</v>
      </c>
      <c r="H22" s="21">
        <v>355773</v>
      </c>
      <c r="I22" s="23">
        <v>3.33</v>
      </c>
    </row>
    <row r="23" spans="1:9" ht="15" customHeight="1" x14ac:dyDescent="0.2">
      <c r="A23" s="66" t="s">
        <v>115</v>
      </c>
      <c r="B23" s="20" t="s">
        <v>108</v>
      </c>
      <c r="C23" s="21">
        <v>33762</v>
      </c>
      <c r="D23" s="22">
        <v>4720299490</v>
      </c>
      <c r="E23" s="22">
        <v>139811.01999999999</v>
      </c>
      <c r="F23" s="22">
        <v>738564385</v>
      </c>
      <c r="G23" s="22">
        <v>21875.61</v>
      </c>
      <c r="H23" s="21">
        <v>35468</v>
      </c>
      <c r="I23" s="23">
        <v>1.05</v>
      </c>
    </row>
    <row r="24" spans="1:9" ht="15" customHeight="1" x14ac:dyDescent="0.2">
      <c r="A24" s="67"/>
      <c r="B24" s="20" t="s">
        <v>109</v>
      </c>
      <c r="C24" s="21">
        <v>7758</v>
      </c>
      <c r="D24" s="22">
        <v>1073433938</v>
      </c>
      <c r="E24" s="22">
        <v>138364.78</v>
      </c>
      <c r="F24" s="22">
        <v>151273129</v>
      </c>
      <c r="G24" s="22">
        <v>19498.990000000002</v>
      </c>
      <c r="H24" s="21">
        <v>17919</v>
      </c>
      <c r="I24" s="23">
        <v>2.31</v>
      </c>
    </row>
    <row r="25" spans="1:9" ht="15" customHeight="1" x14ac:dyDescent="0.2">
      <c r="A25" s="67"/>
      <c r="B25" s="20" t="s">
        <v>110</v>
      </c>
      <c r="C25" s="21">
        <v>236640</v>
      </c>
      <c r="D25" s="22">
        <v>34679066381</v>
      </c>
      <c r="E25" s="22">
        <v>146547.78</v>
      </c>
      <c r="F25" s="22">
        <v>3826335631</v>
      </c>
      <c r="G25" s="22">
        <v>16169.44</v>
      </c>
      <c r="H25" s="21">
        <v>795999</v>
      </c>
      <c r="I25" s="23">
        <v>3.36</v>
      </c>
    </row>
    <row r="26" spans="1:9" ht="15" customHeight="1" x14ac:dyDescent="0.2">
      <c r="A26" s="66" t="s">
        <v>116</v>
      </c>
      <c r="B26" s="20" t="s">
        <v>108</v>
      </c>
      <c r="C26" s="21">
        <v>5861</v>
      </c>
      <c r="D26" s="22">
        <v>4630328168</v>
      </c>
      <c r="E26" s="22">
        <v>790023.57</v>
      </c>
      <c r="F26" s="22">
        <v>1192388117</v>
      </c>
      <c r="G26" s="22">
        <v>203444.48000000001</v>
      </c>
      <c r="H26" s="21">
        <v>6122</v>
      </c>
      <c r="I26" s="23">
        <v>1.04</v>
      </c>
    </row>
    <row r="27" spans="1:9" ht="15" customHeight="1" x14ac:dyDescent="0.2">
      <c r="A27" s="67"/>
      <c r="B27" s="20" t="s">
        <v>109</v>
      </c>
      <c r="C27" s="21">
        <v>1135</v>
      </c>
      <c r="D27" s="22">
        <v>745364073</v>
      </c>
      <c r="E27" s="22">
        <v>656708.43000000005</v>
      </c>
      <c r="F27" s="22">
        <v>180465364</v>
      </c>
      <c r="G27" s="22">
        <v>159000.32000000001</v>
      </c>
      <c r="H27" s="21">
        <v>2540</v>
      </c>
      <c r="I27" s="23">
        <v>2.2400000000000002</v>
      </c>
    </row>
    <row r="28" spans="1:9" ht="15" customHeight="1" x14ac:dyDescent="0.2">
      <c r="A28" s="67"/>
      <c r="B28" s="20" t="s">
        <v>110</v>
      </c>
      <c r="C28" s="21">
        <v>55428</v>
      </c>
      <c r="D28" s="22">
        <v>39466519574</v>
      </c>
      <c r="E28" s="22">
        <v>712032.18</v>
      </c>
      <c r="F28" s="22">
        <v>8579759060</v>
      </c>
      <c r="G28" s="22">
        <v>154791.06</v>
      </c>
      <c r="H28" s="21">
        <v>192167</v>
      </c>
      <c r="I28" s="23">
        <v>3.47</v>
      </c>
    </row>
    <row r="29" spans="1:9" ht="15" customHeight="1" x14ac:dyDescent="0.2">
      <c r="A29" s="68" t="s">
        <v>117</v>
      </c>
      <c r="B29" s="20" t="s">
        <v>108</v>
      </c>
      <c r="C29" s="21">
        <v>723603</v>
      </c>
      <c r="D29" s="22">
        <v>28822907177</v>
      </c>
      <c r="E29" s="22">
        <v>39832.49</v>
      </c>
      <c r="F29" s="22">
        <v>3503951521</v>
      </c>
      <c r="G29" s="22">
        <v>4842.37</v>
      </c>
      <c r="H29" s="21">
        <v>673433</v>
      </c>
      <c r="I29" s="23">
        <v>0.93</v>
      </c>
    </row>
    <row r="30" spans="1:9" ht="15" customHeight="1" x14ac:dyDescent="0.2">
      <c r="A30" s="67"/>
      <c r="B30" s="20" t="s">
        <v>109</v>
      </c>
      <c r="C30" s="21">
        <v>131163</v>
      </c>
      <c r="D30" s="22">
        <v>6328438362</v>
      </c>
      <c r="E30" s="22">
        <v>48248.66</v>
      </c>
      <c r="F30" s="22">
        <v>586298150</v>
      </c>
      <c r="G30" s="22">
        <v>4470</v>
      </c>
      <c r="H30" s="21">
        <v>333056</v>
      </c>
      <c r="I30" s="23">
        <v>2.54</v>
      </c>
    </row>
    <row r="31" spans="1:9" ht="15" customHeight="1" x14ac:dyDescent="0.2">
      <c r="A31" s="67"/>
      <c r="B31" s="20" t="s">
        <v>110</v>
      </c>
      <c r="C31" s="21">
        <v>630990</v>
      </c>
      <c r="D31" s="22">
        <v>91798363587</v>
      </c>
      <c r="E31" s="22">
        <v>145483.07</v>
      </c>
      <c r="F31" s="22">
        <v>13514062346</v>
      </c>
      <c r="G31" s="22">
        <v>21417.24</v>
      </c>
      <c r="H31" s="21">
        <v>2061066</v>
      </c>
      <c r="I31" s="23">
        <v>3.27</v>
      </c>
    </row>
    <row r="32" spans="1:9" ht="15" customHeight="1" x14ac:dyDescent="0.2">
      <c r="A32" s="68" t="s">
        <v>117</v>
      </c>
      <c r="B32" s="68"/>
      <c r="C32" s="21">
        <v>1485756</v>
      </c>
      <c r="D32" s="22">
        <v>126949709126</v>
      </c>
      <c r="E32" s="22">
        <v>85444.52</v>
      </c>
      <c r="F32" s="22">
        <v>17604312017</v>
      </c>
      <c r="G32" s="22">
        <v>11848.72</v>
      </c>
      <c r="H32" s="21">
        <v>3067555</v>
      </c>
      <c r="I32" s="23">
        <v>2.06</v>
      </c>
    </row>
    <row r="34" spans="1:9" ht="15" customHeight="1" x14ac:dyDescent="0.2">
      <c r="A34" s="56" t="s">
        <v>66</v>
      </c>
      <c r="B34" s="57"/>
      <c r="C34" s="57"/>
      <c r="D34" s="57"/>
      <c r="E34" s="57"/>
      <c r="F34" s="57"/>
      <c r="G34" s="57"/>
      <c r="H34" s="57"/>
      <c r="I34" s="57"/>
    </row>
    <row r="35" spans="1:9" ht="15" customHeight="1" x14ac:dyDescent="0.2">
      <c r="A35" s="56" t="s">
        <v>97</v>
      </c>
      <c r="B35" s="57"/>
      <c r="C35" s="57"/>
      <c r="D35" s="57"/>
      <c r="E35" s="57"/>
      <c r="F35" s="57"/>
      <c r="G35" s="57"/>
      <c r="H35" s="57"/>
      <c r="I35" s="57"/>
    </row>
  </sheetData>
  <mergeCells count="17">
    <mergeCell ref="A17:A19"/>
    <mergeCell ref="A34:I34"/>
    <mergeCell ref="A35:I35"/>
    <mergeCell ref="A1:I1"/>
    <mergeCell ref="A2:I2"/>
    <mergeCell ref="A3:I3"/>
    <mergeCell ref="A4:I4"/>
    <mergeCell ref="A5:I5"/>
    <mergeCell ref="A20:A22"/>
    <mergeCell ref="A23:A25"/>
    <mergeCell ref="A26:A28"/>
    <mergeCell ref="A29:A31"/>
    <mergeCell ref="A32:B32"/>
    <mergeCell ref="A7:B7"/>
    <mergeCell ref="A8:A10"/>
    <mergeCell ref="A11:A13"/>
    <mergeCell ref="A14:A16"/>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pane ySplit="7" topLeftCell="A8" activePane="bottomLeft" state="frozen"/>
      <selection pane="bottomLeft" sqref="A1:I1"/>
    </sheetView>
  </sheetViews>
  <sheetFormatPr defaultColWidth="12" defaultRowHeight="12.95" customHeight="1" x14ac:dyDescent="0.2"/>
  <cols>
    <col min="1" max="1" width="25.6640625" bestFit="1" customWidth="1"/>
    <col min="2" max="9" width="19.6640625" bestFit="1" customWidth="1"/>
  </cols>
  <sheetData>
    <row r="1" spans="1:9" ht="17.100000000000001" customHeight="1" x14ac:dyDescent="0.25">
      <c r="A1" s="64" t="s">
        <v>67</v>
      </c>
      <c r="B1" s="57"/>
      <c r="C1" s="57"/>
      <c r="D1" s="57"/>
      <c r="E1" s="57"/>
      <c r="F1" s="57"/>
      <c r="G1" s="57"/>
      <c r="H1" s="57"/>
      <c r="I1" s="57"/>
    </row>
    <row r="2" spans="1:9" ht="17.100000000000001" customHeight="1" x14ac:dyDescent="0.3">
      <c r="A2" s="59" t="s">
        <v>1</v>
      </c>
      <c r="B2" s="57"/>
      <c r="C2" s="57"/>
      <c r="D2" s="57"/>
      <c r="E2" s="57"/>
      <c r="F2" s="57"/>
      <c r="G2" s="57"/>
      <c r="H2" s="57"/>
      <c r="I2" s="57"/>
    </row>
    <row r="3" spans="1:9" ht="17.100000000000001" customHeight="1" x14ac:dyDescent="0.3">
      <c r="A3" s="58" t="s">
        <v>70</v>
      </c>
      <c r="B3" s="57"/>
      <c r="C3" s="57"/>
      <c r="D3" s="57"/>
      <c r="E3" s="57"/>
      <c r="F3" s="57"/>
      <c r="G3" s="57"/>
      <c r="H3" s="57"/>
      <c r="I3" s="57"/>
    </row>
    <row r="4" spans="1:9" ht="17.100000000000001" customHeight="1" x14ac:dyDescent="0.3">
      <c r="A4" s="59" t="s">
        <v>1</v>
      </c>
      <c r="B4" s="57"/>
      <c r="C4" s="57"/>
      <c r="D4" s="57"/>
      <c r="E4" s="57"/>
      <c r="F4" s="57"/>
      <c r="G4" s="57"/>
      <c r="H4" s="57"/>
      <c r="I4" s="57"/>
    </row>
    <row r="5" spans="1:9" ht="17.100000000000001" customHeight="1" x14ac:dyDescent="0.3">
      <c r="A5" s="65" t="s">
        <v>13</v>
      </c>
      <c r="B5" s="57"/>
      <c r="C5" s="57"/>
      <c r="D5" s="57"/>
      <c r="E5" s="57"/>
      <c r="F5" s="57"/>
      <c r="G5" s="57"/>
      <c r="H5" s="57"/>
      <c r="I5" s="57"/>
    </row>
    <row r="7" spans="1:9" ht="60" customHeight="1" x14ac:dyDescent="0.2">
      <c r="A7" s="9" t="s">
        <v>71</v>
      </c>
      <c r="B7" s="9" t="s">
        <v>72</v>
      </c>
      <c r="C7" s="9" t="s">
        <v>118</v>
      </c>
      <c r="D7" s="9" t="s">
        <v>119</v>
      </c>
      <c r="E7" s="9" t="s">
        <v>120</v>
      </c>
      <c r="F7" s="9" t="s">
        <v>121</v>
      </c>
      <c r="G7" s="9" t="s">
        <v>122</v>
      </c>
      <c r="H7" s="9" t="s">
        <v>123</v>
      </c>
      <c r="I7" s="9" t="s">
        <v>124</v>
      </c>
    </row>
    <row r="8" spans="1:9" ht="15" customHeight="1" x14ac:dyDescent="0.2">
      <c r="A8" s="10" t="s">
        <v>79</v>
      </c>
      <c r="B8" s="11">
        <v>28248</v>
      </c>
      <c r="C8" s="12">
        <v>-2902249378</v>
      </c>
      <c r="D8" s="12">
        <v>783736</v>
      </c>
      <c r="E8" s="12">
        <v>447582250</v>
      </c>
      <c r="F8" s="11">
        <v>26633</v>
      </c>
      <c r="G8" s="12">
        <v>62492334</v>
      </c>
      <c r="H8" s="11">
        <v>1615</v>
      </c>
      <c r="I8" s="24">
        <v>0.9428278108</v>
      </c>
    </row>
    <row r="9" spans="1:9" ht="15" customHeight="1" x14ac:dyDescent="0.2">
      <c r="A9" s="10" t="s">
        <v>80</v>
      </c>
      <c r="B9" s="11">
        <v>76588</v>
      </c>
      <c r="C9" s="12">
        <v>190436075</v>
      </c>
      <c r="D9" s="12">
        <v>4640046</v>
      </c>
      <c r="E9" s="12">
        <v>1065853400</v>
      </c>
      <c r="F9" s="11">
        <v>75677</v>
      </c>
      <c r="G9" s="12">
        <v>13739199</v>
      </c>
      <c r="H9" s="11">
        <v>911</v>
      </c>
      <c r="I9" s="24">
        <v>0.98810518619999999</v>
      </c>
    </row>
    <row r="10" spans="1:9" ht="15" customHeight="1" x14ac:dyDescent="0.2">
      <c r="A10" s="10" t="s">
        <v>81</v>
      </c>
      <c r="B10" s="11">
        <v>84090</v>
      </c>
      <c r="C10" s="12">
        <v>633219334</v>
      </c>
      <c r="D10" s="12">
        <v>6302010</v>
      </c>
      <c r="E10" s="12">
        <v>1172267800</v>
      </c>
      <c r="F10" s="11">
        <v>83209</v>
      </c>
      <c r="G10" s="12">
        <v>33559834</v>
      </c>
      <c r="H10" s="11">
        <v>881</v>
      </c>
      <c r="I10" s="24">
        <v>0.98952313000000003</v>
      </c>
    </row>
    <row r="11" spans="1:9" ht="15" customHeight="1" x14ac:dyDescent="0.2">
      <c r="A11" s="10" t="s">
        <v>82</v>
      </c>
      <c r="B11" s="11">
        <v>86229</v>
      </c>
      <c r="C11" s="12">
        <v>1076458818</v>
      </c>
      <c r="D11" s="12">
        <v>40501989</v>
      </c>
      <c r="E11" s="12">
        <v>1238670050</v>
      </c>
      <c r="F11" s="11">
        <v>85199</v>
      </c>
      <c r="G11" s="12">
        <v>21202217</v>
      </c>
      <c r="H11" s="11">
        <v>1030</v>
      </c>
      <c r="I11" s="24">
        <v>0.98805506269999999</v>
      </c>
    </row>
    <row r="12" spans="1:9" ht="15" customHeight="1" x14ac:dyDescent="0.2">
      <c r="A12" s="10" t="s">
        <v>83</v>
      </c>
      <c r="B12" s="11">
        <v>78274</v>
      </c>
      <c r="C12" s="12">
        <v>1367029580</v>
      </c>
      <c r="D12" s="12">
        <v>277105465</v>
      </c>
      <c r="E12" s="12">
        <v>1158422450</v>
      </c>
      <c r="F12" s="11">
        <v>76961</v>
      </c>
      <c r="G12" s="12">
        <v>29412976</v>
      </c>
      <c r="H12" s="11">
        <v>1313</v>
      </c>
      <c r="I12" s="24">
        <v>0.98322559220000005</v>
      </c>
    </row>
    <row r="13" spans="1:9" ht="15" customHeight="1" x14ac:dyDescent="0.2">
      <c r="A13" s="10" t="s">
        <v>84</v>
      </c>
      <c r="B13" s="11">
        <v>74724</v>
      </c>
      <c r="C13" s="12">
        <v>1681896814</v>
      </c>
      <c r="D13" s="12">
        <v>545751336</v>
      </c>
      <c r="E13" s="12">
        <v>1139330250</v>
      </c>
      <c r="F13" s="11">
        <v>73325</v>
      </c>
      <c r="G13" s="12">
        <v>35970765</v>
      </c>
      <c r="H13" s="11">
        <v>1399</v>
      </c>
      <c r="I13" s="24">
        <v>0.98127776889999996</v>
      </c>
    </row>
    <row r="14" spans="1:9" ht="15" customHeight="1" x14ac:dyDescent="0.2">
      <c r="A14" s="10" t="s">
        <v>85</v>
      </c>
      <c r="B14" s="11">
        <v>75863</v>
      </c>
      <c r="C14" s="12">
        <v>2087664762</v>
      </c>
      <c r="D14" s="12">
        <v>864970437</v>
      </c>
      <c r="E14" s="12">
        <v>1179181650</v>
      </c>
      <c r="F14" s="11">
        <v>74185</v>
      </c>
      <c r="G14" s="12">
        <v>48743255</v>
      </c>
      <c r="H14" s="11">
        <v>1678</v>
      </c>
      <c r="I14" s="24">
        <v>0.97788118049999995</v>
      </c>
    </row>
    <row r="15" spans="1:9" ht="15" customHeight="1" x14ac:dyDescent="0.2">
      <c r="A15" s="10" t="s">
        <v>86</v>
      </c>
      <c r="B15" s="11">
        <v>75949</v>
      </c>
      <c r="C15" s="12">
        <v>2468107423</v>
      </c>
      <c r="D15" s="12">
        <v>1211867407</v>
      </c>
      <c r="E15" s="12">
        <v>1195214550</v>
      </c>
      <c r="F15" s="11">
        <v>73959</v>
      </c>
      <c r="G15" s="12">
        <v>50192463</v>
      </c>
      <c r="H15" s="11">
        <v>1990</v>
      </c>
      <c r="I15" s="24">
        <v>0.97379820669999995</v>
      </c>
    </row>
    <row r="16" spans="1:9" ht="15" customHeight="1" x14ac:dyDescent="0.2">
      <c r="A16" s="10" t="s">
        <v>87</v>
      </c>
      <c r="B16" s="11">
        <v>70292</v>
      </c>
      <c r="C16" s="12">
        <v>2632444377</v>
      </c>
      <c r="D16" s="12">
        <v>1434929082</v>
      </c>
      <c r="E16" s="12">
        <v>1125558200</v>
      </c>
      <c r="F16" s="11">
        <v>67914</v>
      </c>
      <c r="G16" s="12">
        <v>57958913</v>
      </c>
      <c r="H16" s="11">
        <v>2378</v>
      </c>
      <c r="I16" s="24">
        <v>0.96616969210000003</v>
      </c>
    </row>
    <row r="17" spans="1:9" ht="15" customHeight="1" x14ac:dyDescent="0.2">
      <c r="A17" s="10" t="s">
        <v>88</v>
      </c>
      <c r="B17" s="11">
        <v>62071</v>
      </c>
      <c r="C17" s="12">
        <v>2634688094</v>
      </c>
      <c r="D17" s="12">
        <v>1534687803</v>
      </c>
      <c r="E17" s="12">
        <v>1016326100</v>
      </c>
      <c r="F17" s="11">
        <v>59276</v>
      </c>
      <c r="G17" s="12">
        <v>66554938</v>
      </c>
      <c r="H17" s="11">
        <v>2795</v>
      </c>
      <c r="I17" s="24">
        <v>0.95497092039999998</v>
      </c>
    </row>
    <row r="18" spans="1:9" ht="15" customHeight="1" x14ac:dyDescent="0.2">
      <c r="A18" s="10" t="s">
        <v>89</v>
      </c>
      <c r="B18" s="11">
        <v>55582</v>
      </c>
      <c r="C18" s="12">
        <v>2638618725</v>
      </c>
      <c r="D18" s="12">
        <v>1611640028</v>
      </c>
      <c r="E18" s="12">
        <v>935744000</v>
      </c>
      <c r="F18" s="11">
        <v>52550</v>
      </c>
      <c r="G18" s="12">
        <v>75143016</v>
      </c>
      <c r="H18" s="11">
        <v>3032</v>
      </c>
      <c r="I18" s="24">
        <v>0.94544996579999996</v>
      </c>
    </row>
    <row r="19" spans="1:9" ht="15" customHeight="1" x14ac:dyDescent="0.2">
      <c r="A19" s="10" t="s">
        <v>90</v>
      </c>
      <c r="B19" s="11">
        <v>223435</v>
      </c>
      <c r="C19" s="12">
        <v>13785583678</v>
      </c>
      <c r="D19" s="12">
        <v>9185630251</v>
      </c>
      <c r="E19" s="12">
        <v>3972936000</v>
      </c>
      <c r="F19" s="11">
        <v>201906</v>
      </c>
      <c r="G19" s="12">
        <v>625014171</v>
      </c>
      <c r="H19" s="11">
        <v>21529</v>
      </c>
      <c r="I19" s="24">
        <v>0.90364535550000002</v>
      </c>
    </row>
    <row r="20" spans="1:9" ht="15" customHeight="1" x14ac:dyDescent="0.2">
      <c r="A20" s="10" t="s">
        <v>91</v>
      </c>
      <c r="B20" s="11">
        <v>153827</v>
      </c>
      <c r="C20" s="12">
        <v>13340799200</v>
      </c>
      <c r="D20" s="12">
        <v>9629616584</v>
      </c>
      <c r="E20" s="12">
        <v>2932592000</v>
      </c>
      <c r="F20" s="11">
        <v>129579</v>
      </c>
      <c r="G20" s="12">
        <v>660032159</v>
      </c>
      <c r="H20" s="11">
        <v>24248</v>
      </c>
      <c r="I20" s="24">
        <v>0.84236837490000005</v>
      </c>
    </row>
    <row r="21" spans="1:9" ht="15" customHeight="1" x14ac:dyDescent="0.2">
      <c r="A21" s="10" t="s">
        <v>92</v>
      </c>
      <c r="B21" s="11">
        <v>278160</v>
      </c>
      <c r="C21" s="12">
        <v>40472799809</v>
      </c>
      <c r="D21" s="12">
        <v>32257651056</v>
      </c>
      <c r="E21" s="12">
        <v>4408136650</v>
      </c>
      <c r="F21" s="11">
        <v>182464</v>
      </c>
      <c r="G21" s="12">
        <v>3357936651</v>
      </c>
      <c r="H21" s="11">
        <v>95696</v>
      </c>
      <c r="I21" s="24">
        <v>0.65596778830000002</v>
      </c>
    </row>
    <row r="22" spans="1:9" ht="15" customHeight="1" x14ac:dyDescent="0.2">
      <c r="A22" s="10" t="s">
        <v>93</v>
      </c>
      <c r="B22" s="11">
        <v>43285</v>
      </c>
      <c r="C22" s="12">
        <v>14517099312</v>
      </c>
      <c r="D22" s="12">
        <v>12413408962</v>
      </c>
      <c r="E22" s="12">
        <v>431546050</v>
      </c>
      <c r="F22" s="11">
        <v>17717</v>
      </c>
      <c r="G22" s="12">
        <v>1262663162</v>
      </c>
      <c r="H22" s="11">
        <v>25568</v>
      </c>
      <c r="I22" s="24">
        <v>0.40931038469999997</v>
      </c>
    </row>
    <row r="23" spans="1:9" ht="15" customHeight="1" x14ac:dyDescent="0.2">
      <c r="A23" s="10" t="s">
        <v>94</v>
      </c>
      <c r="B23" s="11">
        <v>12524</v>
      </c>
      <c r="C23" s="12">
        <v>8442086614</v>
      </c>
      <c r="D23" s="12">
        <v>7433051796</v>
      </c>
      <c r="E23" s="12">
        <v>91329200</v>
      </c>
      <c r="F23" s="11">
        <v>3781</v>
      </c>
      <c r="G23" s="12">
        <v>665732466</v>
      </c>
      <c r="H23" s="11">
        <v>8743</v>
      </c>
      <c r="I23" s="24">
        <v>0.30190035129999998</v>
      </c>
    </row>
    <row r="24" spans="1:9" ht="15" customHeight="1" x14ac:dyDescent="0.2">
      <c r="A24" s="10" t="s">
        <v>95</v>
      </c>
      <c r="B24" s="11">
        <v>6615</v>
      </c>
      <c r="C24" s="12">
        <v>21883025889</v>
      </c>
      <c r="D24" s="12">
        <v>19703231304</v>
      </c>
      <c r="E24" s="12">
        <v>31567350</v>
      </c>
      <c r="F24" s="11">
        <v>1319</v>
      </c>
      <c r="G24" s="12">
        <v>1991996365</v>
      </c>
      <c r="H24" s="11">
        <v>5296</v>
      </c>
      <c r="I24" s="24">
        <v>0.19939531369999999</v>
      </c>
    </row>
    <row r="25" spans="1:9" ht="15" customHeight="1" x14ac:dyDescent="0.2">
      <c r="A25" s="14" t="s">
        <v>96</v>
      </c>
      <c r="B25" s="15">
        <v>1485756</v>
      </c>
      <c r="C25" s="16">
        <v>126949709126</v>
      </c>
      <c r="D25" s="16">
        <v>98155769292</v>
      </c>
      <c r="E25" s="16">
        <v>23542257950</v>
      </c>
      <c r="F25" s="15">
        <v>1285654</v>
      </c>
      <c r="G25" s="16">
        <v>9058344884</v>
      </c>
      <c r="H25" s="15">
        <v>200102</v>
      </c>
      <c r="I25" s="25">
        <v>0.86531974290000002</v>
      </c>
    </row>
    <row r="27" spans="1:9" ht="15" customHeight="1" x14ac:dyDescent="0.2">
      <c r="A27" s="56" t="s">
        <v>66</v>
      </c>
      <c r="B27" s="57"/>
      <c r="C27" s="57"/>
      <c r="D27" s="57"/>
      <c r="E27" s="57"/>
      <c r="F27" s="57"/>
      <c r="G27" s="57"/>
      <c r="H27" s="57"/>
      <c r="I27" s="57"/>
    </row>
    <row r="28" spans="1:9" ht="15" customHeight="1" x14ac:dyDescent="0.2">
      <c r="A28" s="56" t="s">
        <v>97</v>
      </c>
      <c r="B28" s="57"/>
      <c r="C28" s="57"/>
      <c r="D28" s="57"/>
      <c r="E28" s="57"/>
      <c r="F28" s="57"/>
      <c r="G28" s="57"/>
      <c r="H28" s="57"/>
      <c r="I28" s="57"/>
    </row>
  </sheetData>
  <mergeCells count="7">
    <mergeCell ref="A27:I27"/>
    <mergeCell ref="A28:I28"/>
    <mergeCell ref="A1:I1"/>
    <mergeCell ref="A2:I2"/>
    <mergeCell ref="A3:I3"/>
    <mergeCell ref="A4:I4"/>
    <mergeCell ref="A5:I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Normal="100" workbookViewId="0">
      <pane ySplit="7" topLeftCell="A8" activePane="bottomLeft" state="frozen"/>
      <selection pane="bottomLeft" sqref="A1:E1"/>
    </sheetView>
  </sheetViews>
  <sheetFormatPr defaultColWidth="12" defaultRowHeight="12.95" customHeight="1" x14ac:dyDescent="0.2"/>
  <cols>
    <col min="1" max="2" width="25.6640625" bestFit="1" customWidth="1"/>
    <col min="3" max="5" width="19.6640625" bestFit="1" customWidth="1"/>
  </cols>
  <sheetData>
    <row r="1" spans="1:5" ht="17.100000000000001" customHeight="1" x14ac:dyDescent="0.25">
      <c r="A1" s="64" t="s">
        <v>67</v>
      </c>
      <c r="B1" s="57"/>
      <c r="C1" s="57"/>
      <c r="D1" s="57"/>
      <c r="E1" s="57"/>
    </row>
    <row r="2" spans="1:5" ht="17.100000000000001" customHeight="1" x14ac:dyDescent="0.3">
      <c r="A2" s="59" t="s">
        <v>1</v>
      </c>
      <c r="B2" s="57"/>
      <c r="C2" s="57"/>
      <c r="D2" s="57"/>
      <c r="E2" s="57"/>
    </row>
    <row r="3" spans="1:5" ht="17.100000000000001" customHeight="1" x14ac:dyDescent="0.3">
      <c r="A3" s="58" t="s">
        <v>70</v>
      </c>
      <c r="B3" s="57"/>
      <c r="C3" s="57"/>
      <c r="D3" s="57"/>
      <c r="E3" s="57"/>
    </row>
    <row r="4" spans="1:5" ht="17.100000000000001" customHeight="1" x14ac:dyDescent="0.3">
      <c r="A4" s="59" t="s">
        <v>1</v>
      </c>
      <c r="B4" s="57"/>
      <c r="C4" s="57"/>
      <c r="D4" s="57"/>
      <c r="E4" s="57"/>
    </row>
    <row r="5" spans="1:5" ht="17.100000000000001" customHeight="1" x14ac:dyDescent="0.3">
      <c r="A5" s="65" t="s">
        <v>15</v>
      </c>
      <c r="B5" s="57"/>
      <c r="C5" s="57"/>
      <c r="D5" s="57"/>
      <c r="E5" s="57"/>
    </row>
    <row r="7" spans="1:5" ht="45" customHeight="1" x14ac:dyDescent="0.2">
      <c r="A7" s="69" t="s">
        <v>125</v>
      </c>
      <c r="B7" s="69"/>
      <c r="C7" s="9" t="s">
        <v>72</v>
      </c>
      <c r="D7" s="9" t="s">
        <v>73</v>
      </c>
      <c r="E7" s="9" t="s">
        <v>76</v>
      </c>
    </row>
    <row r="8" spans="1:5" ht="15" customHeight="1" x14ac:dyDescent="0.2">
      <c r="A8" s="66" t="s">
        <v>107</v>
      </c>
      <c r="B8" s="26" t="s">
        <v>126</v>
      </c>
      <c r="C8" s="21">
        <v>96736</v>
      </c>
      <c r="D8" s="22">
        <v>478570509</v>
      </c>
      <c r="E8" s="22">
        <v>4947.18</v>
      </c>
    </row>
    <row r="9" spans="1:5" ht="15" customHeight="1" x14ac:dyDescent="0.2">
      <c r="A9" s="67"/>
      <c r="B9" s="26" t="s">
        <v>127</v>
      </c>
      <c r="C9" s="21">
        <v>16270</v>
      </c>
      <c r="D9" s="22">
        <v>51266113</v>
      </c>
      <c r="E9" s="22">
        <v>3150.96</v>
      </c>
    </row>
    <row r="10" spans="1:5" ht="15" customHeight="1" x14ac:dyDescent="0.2">
      <c r="A10" s="67"/>
      <c r="B10" s="26" t="s">
        <v>128</v>
      </c>
      <c r="C10" s="21">
        <v>19908</v>
      </c>
      <c r="D10" s="22">
        <v>-79379607</v>
      </c>
      <c r="E10" s="22">
        <v>-3987.32</v>
      </c>
    </row>
    <row r="11" spans="1:5" ht="15" customHeight="1" x14ac:dyDescent="0.2">
      <c r="A11" s="67"/>
      <c r="B11" s="26" t="s">
        <v>129</v>
      </c>
      <c r="C11" s="21">
        <v>13889</v>
      </c>
      <c r="D11" s="22">
        <v>-417122275</v>
      </c>
      <c r="E11" s="22">
        <v>-30032.560000000001</v>
      </c>
    </row>
    <row r="12" spans="1:5" ht="15" customHeight="1" x14ac:dyDescent="0.2">
      <c r="A12" s="67"/>
      <c r="B12" s="26" t="s">
        <v>130</v>
      </c>
      <c r="C12" s="21">
        <v>10443</v>
      </c>
      <c r="D12" s="22">
        <v>-504931234</v>
      </c>
      <c r="E12" s="22">
        <v>-48351.17</v>
      </c>
    </row>
    <row r="13" spans="1:5" ht="15" customHeight="1" x14ac:dyDescent="0.2">
      <c r="A13" s="67"/>
      <c r="B13" s="26" t="s">
        <v>131</v>
      </c>
      <c r="C13" s="21">
        <v>13201</v>
      </c>
      <c r="D13" s="22">
        <v>-571332415</v>
      </c>
      <c r="E13" s="22">
        <v>-43279.48</v>
      </c>
    </row>
    <row r="14" spans="1:5" ht="15" customHeight="1" x14ac:dyDescent="0.2">
      <c r="A14" s="67"/>
      <c r="B14" s="26" t="s">
        <v>132</v>
      </c>
      <c r="C14" s="21">
        <v>11361</v>
      </c>
      <c r="D14" s="22">
        <v>-872212536</v>
      </c>
      <c r="E14" s="22">
        <v>-76772.509999999995</v>
      </c>
    </row>
    <row r="15" spans="1:5" ht="15" customHeight="1" x14ac:dyDescent="0.2">
      <c r="A15" s="67"/>
      <c r="B15" s="26" t="s">
        <v>133</v>
      </c>
      <c r="C15" s="21">
        <v>7000</v>
      </c>
      <c r="D15" s="22">
        <v>-164632524</v>
      </c>
      <c r="E15" s="22">
        <v>-23518.93</v>
      </c>
    </row>
    <row r="16" spans="1:5" ht="15" customHeight="1" x14ac:dyDescent="0.2">
      <c r="A16" s="66" t="s">
        <v>111</v>
      </c>
      <c r="B16" s="26" t="s">
        <v>126</v>
      </c>
      <c r="C16" s="21">
        <v>108196</v>
      </c>
      <c r="D16" s="22">
        <v>1807238524</v>
      </c>
      <c r="E16" s="22">
        <v>16703.38</v>
      </c>
    </row>
    <row r="17" spans="1:5" ht="15" customHeight="1" x14ac:dyDescent="0.2">
      <c r="A17" s="67"/>
      <c r="B17" s="26" t="s">
        <v>127</v>
      </c>
      <c r="C17" s="21">
        <v>31255</v>
      </c>
      <c r="D17" s="22">
        <v>559431866</v>
      </c>
      <c r="E17" s="22">
        <v>17898.96</v>
      </c>
    </row>
    <row r="18" spans="1:5" ht="15" customHeight="1" x14ac:dyDescent="0.2">
      <c r="A18" s="67"/>
      <c r="B18" s="26" t="s">
        <v>128</v>
      </c>
      <c r="C18" s="21">
        <v>29954</v>
      </c>
      <c r="D18" s="22">
        <v>534122558</v>
      </c>
      <c r="E18" s="22">
        <v>17831.43</v>
      </c>
    </row>
    <row r="19" spans="1:5" ht="15" customHeight="1" x14ac:dyDescent="0.2">
      <c r="A19" s="67"/>
      <c r="B19" s="26" t="s">
        <v>129</v>
      </c>
      <c r="C19" s="21">
        <v>18802</v>
      </c>
      <c r="D19" s="22">
        <v>335192038</v>
      </c>
      <c r="E19" s="22">
        <v>17827.47</v>
      </c>
    </row>
    <row r="20" spans="1:5" ht="15" customHeight="1" x14ac:dyDescent="0.2">
      <c r="A20" s="67"/>
      <c r="B20" s="26" t="s">
        <v>130</v>
      </c>
      <c r="C20" s="21">
        <v>13665</v>
      </c>
      <c r="D20" s="22">
        <v>243304441</v>
      </c>
      <c r="E20" s="22">
        <v>17804.939999999999</v>
      </c>
    </row>
    <row r="21" spans="1:5" ht="15" customHeight="1" x14ac:dyDescent="0.2">
      <c r="A21" s="67"/>
      <c r="B21" s="26" t="s">
        <v>131</v>
      </c>
      <c r="C21" s="21">
        <v>15294</v>
      </c>
      <c r="D21" s="22">
        <v>266873718</v>
      </c>
      <c r="E21" s="22">
        <v>17449.57</v>
      </c>
    </row>
    <row r="22" spans="1:5" ht="15" customHeight="1" x14ac:dyDescent="0.2">
      <c r="A22" s="67"/>
      <c r="B22" s="26" t="s">
        <v>132</v>
      </c>
      <c r="C22" s="21">
        <v>13288</v>
      </c>
      <c r="D22" s="22">
        <v>228082218</v>
      </c>
      <c r="E22" s="22">
        <v>17164.53</v>
      </c>
    </row>
    <row r="23" spans="1:5" ht="15" customHeight="1" x14ac:dyDescent="0.2">
      <c r="A23" s="67"/>
      <c r="B23" s="26" t="s">
        <v>133</v>
      </c>
      <c r="C23" s="21">
        <v>8891</v>
      </c>
      <c r="D23" s="22">
        <v>152319849</v>
      </c>
      <c r="E23" s="22">
        <v>17131.91</v>
      </c>
    </row>
    <row r="24" spans="1:5" ht="15" customHeight="1" x14ac:dyDescent="0.2">
      <c r="A24" s="66" t="s">
        <v>112</v>
      </c>
      <c r="B24" s="26" t="s">
        <v>126</v>
      </c>
      <c r="C24" s="21">
        <v>76507</v>
      </c>
      <c r="D24" s="22">
        <v>2635898628</v>
      </c>
      <c r="E24" s="22">
        <v>34453.040000000001</v>
      </c>
    </row>
    <row r="25" spans="1:5" ht="15" customHeight="1" x14ac:dyDescent="0.2">
      <c r="A25" s="67"/>
      <c r="B25" s="26" t="s">
        <v>127</v>
      </c>
      <c r="C25" s="21">
        <v>62327</v>
      </c>
      <c r="D25" s="22">
        <v>2292143441</v>
      </c>
      <c r="E25" s="22">
        <v>36776.089999999997</v>
      </c>
    </row>
    <row r="26" spans="1:5" ht="15" customHeight="1" x14ac:dyDescent="0.2">
      <c r="A26" s="67"/>
      <c r="B26" s="26" t="s">
        <v>128</v>
      </c>
      <c r="C26" s="21">
        <v>69301</v>
      </c>
      <c r="D26" s="22">
        <v>2606357902</v>
      </c>
      <c r="E26" s="22">
        <v>37609.24</v>
      </c>
    </row>
    <row r="27" spans="1:5" ht="15" customHeight="1" x14ac:dyDescent="0.2">
      <c r="A27" s="67"/>
      <c r="B27" s="26" t="s">
        <v>129</v>
      </c>
      <c r="C27" s="21">
        <v>44131</v>
      </c>
      <c r="D27" s="22">
        <v>1662331053</v>
      </c>
      <c r="E27" s="22">
        <v>37668.1</v>
      </c>
    </row>
    <row r="28" spans="1:5" ht="15" customHeight="1" x14ac:dyDescent="0.2">
      <c r="A28" s="67"/>
      <c r="B28" s="26" t="s">
        <v>130</v>
      </c>
      <c r="C28" s="21">
        <v>32702</v>
      </c>
      <c r="D28" s="22">
        <v>1230130502</v>
      </c>
      <c r="E28" s="22">
        <v>37616.370000000003</v>
      </c>
    </row>
    <row r="29" spans="1:5" ht="15" customHeight="1" x14ac:dyDescent="0.2">
      <c r="A29" s="67"/>
      <c r="B29" s="26" t="s">
        <v>131</v>
      </c>
      <c r="C29" s="21">
        <v>26971</v>
      </c>
      <c r="D29" s="22">
        <v>1010880010</v>
      </c>
      <c r="E29" s="22">
        <v>37480.26</v>
      </c>
    </row>
    <row r="30" spans="1:5" ht="15" customHeight="1" x14ac:dyDescent="0.2">
      <c r="A30" s="67"/>
      <c r="B30" s="26" t="s">
        <v>132</v>
      </c>
      <c r="C30" s="21">
        <v>17090</v>
      </c>
      <c r="D30" s="22">
        <v>629882318</v>
      </c>
      <c r="E30" s="22">
        <v>36856.78</v>
      </c>
    </row>
    <row r="31" spans="1:5" ht="15" customHeight="1" x14ac:dyDescent="0.2">
      <c r="A31" s="67"/>
      <c r="B31" s="26" t="s">
        <v>133</v>
      </c>
      <c r="C31" s="21">
        <v>10728</v>
      </c>
      <c r="D31" s="22">
        <v>393899527</v>
      </c>
      <c r="E31" s="22">
        <v>36716.959999999999</v>
      </c>
    </row>
    <row r="32" spans="1:5" ht="15" customHeight="1" x14ac:dyDescent="0.2">
      <c r="A32" s="66" t="s">
        <v>113</v>
      </c>
      <c r="B32" s="26" t="s">
        <v>126</v>
      </c>
      <c r="C32" s="21">
        <v>15915</v>
      </c>
      <c r="D32" s="22">
        <v>949227258</v>
      </c>
      <c r="E32" s="22">
        <v>59643.56</v>
      </c>
    </row>
    <row r="33" spans="1:5" ht="15" customHeight="1" x14ac:dyDescent="0.2">
      <c r="A33" s="67"/>
      <c r="B33" s="26" t="s">
        <v>127</v>
      </c>
      <c r="C33" s="21">
        <v>34879</v>
      </c>
      <c r="D33" s="22">
        <v>2129072405</v>
      </c>
      <c r="E33" s="22">
        <v>61041.67</v>
      </c>
    </row>
    <row r="34" spans="1:5" ht="15" customHeight="1" x14ac:dyDescent="0.2">
      <c r="A34" s="67"/>
      <c r="B34" s="26" t="s">
        <v>128</v>
      </c>
      <c r="C34" s="21">
        <v>57337</v>
      </c>
      <c r="D34" s="22">
        <v>3544575153</v>
      </c>
      <c r="E34" s="22">
        <v>61820.03</v>
      </c>
    </row>
    <row r="35" spans="1:5" ht="15" customHeight="1" x14ac:dyDescent="0.2">
      <c r="A35" s="67"/>
      <c r="B35" s="26" t="s">
        <v>129</v>
      </c>
      <c r="C35" s="21">
        <v>39378</v>
      </c>
      <c r="D35" s="22">
        <v>2446977754</v>
      </c>
      <c r="E35" s="22">
        <v>62140.73</v>
      </c>
    </row>
    <row r="36" spans="1:5" ht="15" customHeight="1" x14ac:dyDescent="0.2">
      <c r="A36" s="67"/>
      <c r="B36" s="26" t="s">
        <v>130</v>
      </c>
      <c r="C36" s="21">
        <v>28431</v>
      </c>
      <c r="D36" s="22">
        <v>1764511178</v>
      </c>
      <c r="E36" s="22">
        <v>62062.93</v>
      </c>
    </row>
    <row r="37" spans="1:5" ht="15" customHeight="1" x14ac:dyDescent="0.2">
      <c r="A37" s="67"/>
      <c r="B37" s="26" t="s">
        <v>131</v>
      </c>
      <c r="C37" s="21">
        <v>24475</v>
      </c>
      <c r="D37" s="22">
        <v>1523045069</v>
      </c>
      <c r="E37" s="22">
        <v>62228.6</v>
      </c>
    </row>
    <row r="38" spans="1:5" ht="15" customHeight="1" x14ac:dyDescent="0.2">
      <c r="A38" s="67"/>
      <c r="B38" s="26" t="s">
        <v>132</v>
      </c>
      <c r="C38" s="21">
        <v>14657</v>
      </c>
      <c r="D38" s="22">
        <v>910681858</v>
      </c>
      <c r="E38" s="22">
        <v>62132.9</v>
      </c>
    </row>
    <row r="39" spans="1:5" ht="15" customHeight="1" x14ac:dyDescent="0.2">
      <c r="A39" s="67"/>
      <c r="B39" s="26" t="s">
        <v>133</v>
      </c>
      <c r="C39" s="21">
        <v>8363</v>
      </c>
      <c r="D39" s="22">
        <v>517493003</v>
      </c>
      <c r="E39" s="22">
        <v>61878.87</v>
      </c>
    </row>
    <row r="40" spans="1:5" ht="15" customHeight="1" x14ac:dyDescent="0.2">
      <c r="A40" s="66" t="s">
        <v>114</v>
      </c>
      <c r="B40" s="26" t="s">
        <v>126</v>
      </c>
      <c r="C40" s="21">
        <v>4313</v>
      </c>
      <c r="D40" s="22">
        <v>365941959</v>
      </c>
      <c r="E40" s="22">
        <v>84846.27</v>
      </c>
    </row>
    <row r="41" spans="1:5" ht="15" customHeight="1" x14ac:dyDescent="0.2">
      <c r="A41" s="67"/>
      <c r="B41" s="26" t="s">
        <v>127</v>
      </c>
      <c r="C41" s="21">
        <v>16544</v>
      </c>
      <c r="D41" s="22">
        <v>1422096582</v>
      </c>
      <c r="E41" s="22">
        <v>85958.45</v>
      </c>
    </row>
    <row r="42" spans="1:5" ht="15" customHeight="1" x14ac:dyDescent="0.2">
      <c r="A42" s="67"/>
      <c r="B42" s="26" t="s">
        <v>128</v>
      </c>
      <c r="C42" s="21">
        <v>39179</v>
      </c>
      <c r="D42" s="22">
        <v>3393696497</v>
      </c>
      <c r="E42" s="22">
        <v>86620.29</v>
      </c>
    </row>
    <row r="43" spans="1:5" ht="15" customHeight="1" x14ac:dyDescent="0.2">
      <c r="A43" s="67"/>
      <c r="B43" s="26" t="s">
        <v>129</v>
      </c>
      <c r="C43" s="21">
        <v>32689</v>
      </c>
      <c r="D43" s="22">
        <v>2845262676</v>
      </c>
      <c r="E43" s="22">
        <v>87040.37</v>
      </c>
    </row>
    <row r="44" spans="1:5" ht="15" customHeight="1" x14ac:dyDescent="0.2">
      <c r="A44" s="67"/>
      <c r="B44" s="26" t="s">
        <v>130</v>
      </c>
      <c r="C44" s="21">
        <v>22971</v>
      </c>
      <c r="D44" s="22">
        <v>1999148006</v>
      </c>
      <c r="E44" s="22">
        <v>87029.21</v>
      </c>
    </row>
    <row r="45" spans="1:5" ht="15" customHeight="1" x14ac:dyDescent="0.2">
      <c r="A45" s="67"/>
      <c r="B45" s="26" t="s">
        <v>131</v>
      </c>
      <c r="C45" s="21">
        <v>20665</v>
      </c>
      <c r="D45" s="22">
        <v>1798523873</v>
      </c>
      <c r="E45" s="22">
        <v>87032.37</v>
      </c>
    </row>
    <row r="46" spans="1:5" ht="15" customHeight="1" x14ac:dyDescent="0.2">
      <c r="A46" s="67"/>
      <c r="B46" s="26" t="s">
        <v>132</v>
      </c>
      <c r="C46" s="21">
        <v>11932</v>
      </c>
      <c r="D46" s="22">
        <v>1038128541</v>
      </c>
      <c r="E46" s="22">
        <v>87003.73</v>
      </c>
    </row>
    <row r="47" spans="1:5" ht="15" customHeight="1" x14ac:dyDescent="0.2">
      <c r="A47" s="67"/>
      <c r="B47" s="26" t="s">
        <v>133</v>
      </c>
      <c r="C47" s="21">
        <v>5534</v>
      </c>
      <c r="D47" s="22">
        <v>478001066</v>
      </c>
      <c r="E47" s="22">
        <v>86375.33</v>
      </c>
    </row>
    <row r="48" spans="1:5" ht="15" customHeight="1" x14ac:dyDescent="0.2">
      <c r="A48" s="66" t="s">
        <v>115</v>
      </c>
      <c r="B48" s="26" t="s">
        <v>126</v>
      </c>
      <c r="C48" s="21">
        <v>2037</v>
      </c>
      <c r="D48" s="22">
        <v>264973056</v>
      </c>
      <c r="E48" s="22">
        <v>130080.05</v>
      </c>
    </row>
    <row r="49" spans="1:5" ht="15" customHeight="1" x14ac:dyDescent="0.2">
      <c r="A49" s="67"/>
      <c r="B49" s="26" t="s">
        <v>127</v>
      </c>
      <c r="C49" s="21">
        <v>13962</v>
      </c>
      <c r="D49" s="22">
        <v>1844305495</v>
      </c>
      <c r="E49" s="22">
        <v>132094.65</v>
      </c>
    </row>
    <row r="50" spans="1:5" ht="15" customHeight="1" x14ac:dyDescent="0.2">
      <c r="A50" s="67"/>
      <c r="B50" s="26" t="s">
        <v>128</v>
      </c>
      <c r="C50" s="21">
        <v>60510</v>
      </c>
      <c r="D50" s="22">
        <v>8592049412</v>
      </c>
      <c r="E50" s="22">
        <v>141993.88</v>
      </c>
    </row>
    <row r="51" spans="1:5" ht="15" customHeight="1" x14ac:dyDescent="0.2">
      <c r="A51" s="67"/>
      <c r="B51" s="26" t="s">
        <v>129</v>
      </c>
      <c r="C51" s="21">
        <v>74197</v>
      </c>
      <c r="D51" s="22">
        <v>10966362438</v>
      </c>
      <c r="E51" s="22">
        <v>147800.62</v>
      </c>
    </row>
    <row r="52" spans="1:5" ht="15" customHeight="1" x14ac:dyDescent="0.2">
      <c r="A52" s="67"/>
      <c r="B52" s="26" t="s">
        <v>130</v>
      </c>
      <c r="C52" s="21">
        <v>54440</v>
      </c>
      <c r="D52" s="22">
        <v>8138463295</v>
      </c>
      <c r="E52" s="22">
        <v>149494.18</v>
      </c>
    </row>
    <row r="53" spans="1:5" ht="15" customHeight="1" x14ac:dyDescent="0.2">
      <c r="A53" s="67"/>
      <c r="B53" s="26" t="s">
        <v>131</v>
      </c>
      <c r="C53" s="21">
        <v>43736</v>
      </c>
      <c r="D53" s="22">
        <v>6439729496</v>
      </c>
      <c r="E53" s="22">
        <v>147240.93</v>
      </c>
    </row>
    <row r="54" spans="1:5" ht="15" customHeight="1" x14ac:dyDescent="0.2">
      <c r="A54" s="67"/>
      <c r="B54" s="26" t="s">
        <v>132</v>
      </c>
      <c r="C54" s="21">
        <v>21301</v>
      </c>
      <c r="D54" s="22">
        <v>3071883621</v>
      </c>
      <c r="E54" s="22">
        <v>144213.12</v>
      </c>
    </row>
    <row r="55" spans="1:5" ht="15" customHeight="1" x14ac:dyDescent="0.2">
      <c r="A55" s="67"/>
      <c r="B55" s="26" t="s">
        <v>133</v>
      </c>
      <c r="C55" s="21">
        <v>7977</v>
      </c>
      <c r="D55" s="22">
        <v>1155032996</v>
      </c>
      <c r="E55" s="22">
        <v>144795.41</v>
      </c>
    </row>
    <row r="56" spans="1:5" ht="15" customHeight="1" x14ac:dyDescent="0.2">
      <c r="A56" s="66" t="s">
        <v>116</v>
      </c>
      <c r="B56" s="26" t="s">
        <v>126</v>
      </c>
      <c r="C56" s="21">
        <v>234</v>
      </c>
      <c r="D56" s="22">
        <v>234229808</v>
      </c>
      <c r="E56" s="22">
        <v>1000982.09</v>
      </c>
    </row>
    <row r="57" spans="1:5" ht="15" customHeight="1" x14ac:dyDescent="0.2">
      <c r="A57" s="67"/>
      <c r="B57" s="26" t="s">
        <v>127</v>
      </c>
      <c r="C57" s="21">
        <v>810</v>
      </c>
      <c r="D57" s="22">
        <v>376014559</v>
      </c>
      <c r="E57" s="22">
        <v>464215.5</v>
      </c>
    </row>
    <row r="58" spans="1:5" ht="15" customHeight="1" x14ac:dyDescent="0.2">
      <c r="A58" s="67"/>
      <c r="B58" s="26" t="s">
        <v>128</v>
      </c>
      <c r="C58" s="21">
        <v>9014</v>
      </c>
      <c r="D58" s="22">
        <v>4886288446</v>
      </c>
      <c r="E58" s="22">
        <v>542077.71</v>
      </c>
    </row>
    <row r="59" spans="1:5" ht="15" customHeight="1" x14ac:dyDescent="0.2">
      <c r="A59" s="67"/>
      <c r="B59" s="26" t="s">
        <v>129</v>
      </c>
      <c r="C59" s="21">
        <v>18252</v>
      </c>
      <c r="D59" s="22">
        <v>12604865533</v>
      </c>
      <c r="E59" s="22">
        <v>690601.88</v>
      </c>
    </row>
    <row r="60" spans="1:5" ht="15" customHeight="1" x14ac:dyDescent="0.2">
      <c r="A60" s="67"/>
      <c r="B60" s="26" t="s">
        <v>130</v>
      </c>
      <c r="C60" s="21">
        <v>15215</v>
      </c>
      <c r="D60" s="22">
        <v>11651193005</v>
      </c>
      <c r="E60" s="22">
        <v>765770.16</v>
      </c>
    </row>
    <row r="61" spans="1:5" ht="15" customHeight="1" x14ac:dyDescent="0.2">
      <c r="A61" s="67"/>
      <c r="B61" s="26" t="s">
        <v>131</v>
      </c>
      <c r="C61" s="21">
        <v>11768</v>
      </c>
      <c r="D61" s="22">
        <v>9045977136</v>
      </c>
      <c r="E61" s="22">
        <v>768692.82</v>
      </c>
    </row>
    <row r="62" spans="1:5" ht="15" customHeight="1" x14ac:dyDescent="0.2">
      <c r="A62" s="67"/>
      <c r="B62" s="26" t="s">
        <v>132</v>
      </c>
      <c r="C62" s="21">
        <v>5134</v>
      </c>
      <c r="D62" s="22">
        <v>4686019934</v>
      </c>
      <c r="E62" s="22">
        <v>912742.49</v>
      </c>
    </row>
    <row r="63" spans="1:5" ht="15" customHeight="1" x14ac:dyDescent="0.2">
      <c r="A63" s="67"/>
      <c r="B63" s="26" t="s">
        <v>133</v>
      </c>
      <c r="C63" s="21">
        <v>1997</v>
      </c>
      <c r="D63" s="22">
        <v>1357623394</v>
      </c>
      <c r="E63" s="22">
        <v>679831.44</v>
      </c>
    </row>
    <row r="64" spans="1:5" ht="15" customHeight="1" x14ac:dyDescent="0.2">
      <c r="A64" s="68" t="s">
        <v>117</v>
      </c>
      <c r="B64" s="26" t="s">
        <v>126</v>
      </c>
      <c r="C64" s="21">
        <v>303938</v>
      </c>
      <c r="D64" s="22">
        <v>6736079742</v>
      </c>
      <c r="E64" s="22">
        <v>22162.68</v>
      </c>
    </row>
    <row r="65" spans="1:5" ht="15" customHeight="1" x14ac:dyDescent="0.2">
      <c r="A65" s="67"/>
      <c r="B65" s="26" t="s">
        <v>127</v>
      </c>
      <c r="C65" s="21">
        <v>176047</v>
      </c>
      <c r="D65" s="22">
        <v>8674330461</v>
      </c>
      <c r="E65" s="22">
        <v>49272.81</v>
      </c>
    </row>
    <row r="66" spans="1:5" ht="15" customHeight="1" x14ac:dyDescent="0.2">
      <c r="A66" s="67"/>
      <c r="B66" s="26" t="s">
        <v>128</v>
      </c>
      <c r="C66" s="21">
        <v>285203</v>
      </c>
      <c r="D66" s="22">
        <v>23477710361</v>
      </c>
      <c r="E66" s="22">
        <v>82319.3</v>
      </c>
    </row>
    <row r="67" spans="1:5" ht="15" customHeight="1" x14ac:dyDescent="0.2">
      <c r="A67" s="67"/>
      <c r="B67" s="26" t="s">
        <v>129</v>
      </c>
      <c r="C67" s="21">
        <v>241338</v>
      </c>
      <c r="D67" s="22">
        <v>30443869217</v>
      </c>
      <c r="E67" s="22">
        <v>126146.19</v>
      </c>
    </row>
    <row r="68" spans="1:5" ht="15" customHeight="1" x14ac:dyDescent="0.2">
      <c r="A68" s="67"/>
      <c r="B68" s="26" t="s">
        <v>130</v>
      </c>
      <c r="C68" s="21">
        <v>177867</v>
      </c>
      <c r="D68" s="22">
        <v>24521819193</v>
      </c>
      <c r="E68" s="22">
        <v>137866.04</v>
      </c>
    </row>
    <row r="69" spans="1:5" ht="15" customHeight="1" x14ac:dyDescent="0.2">
      <c r="A69" s="67"/>
      <c r="B69" s="26" t="s">
        <v>131</v>
      </c>
      <c r="C69" s="21">
        <v>156110</v>
      </c>
      <c r="D69" s="22">
        <v>19513696887</v>
      </c>
      <c r="E69" s="22">
        <v>124999.66</v>
      </c>
    </row>
    <row r="70" spans="1:5" ht="15" customHeight="1" x14ac:dyDescent="0.2">
      <c r="A70" s="67"/>
      <c r="B70" s="26" t="s">
        <v>132</v>
      </c>
      <c r="C70" s="21">
        <v>94763</v>
      </c>
      <c r="D70" s="22">
        <v>9692465954</v>
      </c>
      <c r="E70" s="22">
        <v>102281.12</v>
      </c>
    </row>
    <row r="71" spans="1:5" ht="15" customHeight="1" x14ac:dyDescent="0.2">
      <c r="A71" s="67"/>
      <c r="B71" s="26" t="s">
        <v>133</v>
      </c>
      <c r="C71" s="21">
        <v>50490</v>
      </c>
      <c r="D71" s="22">
        <v>3889737311</v>
      </c>
      <c r="E71" s="22">
        <v>77039.759999999995</v>
      </c>
    </row>
    <row r="72" spans="1:5" ht="15" customHeight="1" x14ac:dyDescent="0.2">
      <c r="A72" s="68" t="s">
        <v>117</v>
      </c>
      <c r="B72" s="68"/>
      <c r="C72" s="21">
        <v>1485756</v>
      </c>
      <c r="D72" s="22">
        <v>126949709126</v>
      </c>
      <c r="E72" s="22">
        <v>85444.52</v>
      </c>
    </row>
    <row r="74" spans="1:5" ht="15" customHeight="1" x14ac:dyDescent="0.2">
      <c r="A74" s="56" t="s">
        <v>66</v>
      </c>
      <c r="B74" s="57"/>
      <c r="C74" s="57"/>
      <c r="D74" s="57"/>
      <c r="E74" s="57"/>
    </row>
    <row r="75" spans="1:5" ht="15" customHeight="1" x14ac:dyDescent="0.2">
      <c r="A75" s="56" t="s">
        <v>97</v>
      </c>
      <c r="B75" s="57"/>
      <c r="C75" s="57"/>
      <c r="D75" s="57"/>
      <c r="E75" s="57"/>
    </row>
  </sheetData>
  <mergeCells count="17">
    <mergeCell ref="A32:A39"/>
    <mergeCell ref="A74:E74"/>
    <mergeCell ref="A75:E75"/>
    <mergeCell ref="A1:E1"/>
    <mergeCell ref="A2:E2"/>
    <mergeCell ref="A3:E3"/>
    <mergeCell ref="A4:E4"/>
    <mergeCell ref="A5:E5"/>
    <mergeCell ref="A40:A47"/>
    <mergeCell ref="A48:A55"/>
    <mergeCell ref="A56:A63"/>
    <mergeCell ref="A64:A71"/>
    <mergeCell ref="A72:B72"/>
    <mergeCell ref="A7:B7"/>
    <mergeCell ref="A8:A15"/>
    <mergeCell ref="A16:A23"/>
    <mergeCell ref="A24:A31"/>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7" topLeftCell="A8" activePane="bottomLeft" state="frozen"/>
      <selection pane="bottomLeft" sqref="A1:K1"/>
    </sheetView>
  </sheetViews>
  <sheetFormatPr defaultColWidth="12" defaultRowHeight="12.95" customHeight="1" x14ac:dyDescent="0.2"/>
  <cols>
    <col min="1" max="1" width="28.6640625" bestFit="1" customWidth="1"/>
    <col min="2" max="8" width="19.6640625" bestFit="1" customWidth="1"/>
    <col min="9" max="9" width="21.6640625" bestFit="1" customWidth="1"/>
    <col min="10" max="11" width="19.6640625" bestFit="1" customWidth="1"/>
  </cols>
  <sheetData>
    <row r="1" spans="1:11" ht="17.100000000000001" customHeight="1" x14ac:dyDescent="0.25">
      <c r="A1" s="64" t="s">
        <v>67</v>
      </c>
      <c r="B1" s="57"/>
      <c r="C1" s="57"/>
      <c r="D1" s="57"/>
      <c r="E1" s="57"/>
      <c r="F1" s="57"/>
      <c r="G1" s="57"/>
      <c r="H1" s="57"/>
      <c r="I1" s="57"/>
      <c r="J1" s="57"/>
      <c r="K1" s="57"/>
    </row>
    <row r="2" spans="1:11" ht="17.100000000000001" customHeight="1" x14ac:dyDescent="0.3">
      <c r="A2" s="59" t="s">
        <v>1</v>
      </c>
      <c r="B2" s="57"/>
      <c r="C2" s="57"/>
      <c r="D2" s="57"/>
      <c r="E2" s="57"/>
      <c r="F2" s="57"/>
      <c r="G2" s="57"/>
      <c r="H2" s="57"/>
      <c r="I2" s="57"/>
      <c r="J2" s="57"/>
      <c r="K2" s="57"/>
    </row>
    <row r="3" spans="1:11" ht="17.100000000000001" customHeight="1" x14ac:dyDescent="0.3">
      <c r="A3" s="58" t="s">
        <v>70</v>
      </c>
      <c r="B3" s="57"/>
      <c r="C3" s="57"/>
      <c r="D3" s="57"/>
      <c r="E3" s="57"/>
      <c r="F3" s="57"/>
      <c r="G3" s="57"/>
      <c r="H3" s="57"/>
      <c r="I3" s="57"/>
      <c r="J3" s="57"/>
      <c r="K3" s="57"/>
    </row>
    <row r="4" spans="1:11" ht="17.100000000000001" customHeight="1" x14ac:dyDescent="0.3">
      <c r="A4" s="59" t="s">
        <v>1</v>
      </c>
      <c r="B4" s="57"/>
      <c r="C4" s="57"/>
      <c r="D4" s="57"/>
      <c r="E4" s="57"/>
      <c r="F4" s="57"/>
      <c r="G4" s="57"/>
      <c r="H4" s="57"/>
      <c r="I4" s="57"/>
      <c r="J4" s="57"/>
      <c r="K4" s="57"/>
    </row>
    <row r="5" spans="1:11" ht="17.100000000000001" customHeight="1" x14ac:dyDescent="0.3">
      <c r="A5" s="65" t="s">
        <v>17</v>
      </c>
      <c r="B5" s="57"/>
      <c r="C5" s="57"/>
      <c r="D5" s="57"/>
      <c r="E5" s="57"/>
      <c r="F5" s="57"/>
      <c r="G5" s="57"/>
      <c r="H5" s="57"/>
      <c r="I5" s="57"/>
      <c r="J5" s="57"/>
      <c r="K5" s="57"/>
    </row>
    <row r="7" spans="1:11" ht="45" customHeight="1" x14ac:dyDescent="0.2">
      <c r="A7" s="18" t="s">
        <v>134</v>
      </c>
      <c r="B7" s="9" t="s">
        <v>72</v>
      </c>
      <c r="C7" s="9" t="s">
        <v>73</v>
      </c>
      <c r="D7" s="9" t="s">
        <v>74</v>
      </c>
      <c r="E7" s="9" t="s">
        <v>75</v>
      </c>
      <c r="F7" s="9" t="s">
        <v>76</v>
      </c>
      <c r="G7" s="9" t="s">
        <v>77</v>
      </c>
      <c r="H7" s="9" t="s">
        <v>78</v>
      </c>
      <c r="I7" s="9" t="s">
        <v>99</v>
      </c>
      <c r="J7" s="9" t="s">
        <v>100</v>
      </c>
      <c r="K7" s="9" t="s">
        <v>101</v>
      </c>
    </row>
    <row r="8" spans="1:11" ht="15" customHeight="1" x14ac:dyDescent="0.2">
      <c r="A8" s="20" t="s">
        <v>135</v>
      </c>
      <c r="B8" s="21">
        <v>2920</v>
      </c>
      <c r="C8" s="22">
        <v>158537676</v>
      </c>
      <c r="D8" s="22">
        <v>14192527</v>
      </c>
      <c r="E8" s="21">
        <v>6456</v>
      </c>
      <c r="F8" s="22">
        <v>54293.72</v>
      </c>
      <c r="G8" s="22">
        <v>4860.45</v>
      </c>
      <c r="H8" s="23">
        <v>2.21</v>
      </c>
      <c r="I8" s="22">
        <v>38000</v>
      </c>
      <c r="J8" s="22">
        <v>1700</v>
      </c>
      <c r="K8" s="23">
        <v>2</v>
      </c>
    </row>
    <row r="9" spans="1:11" ht="15" customHeight="1" x14ac:dyDescent="0.2">
      <c r="A9" s="20" t="s">
        <v>136</v>
      </c>
      <c r="B9" s="21">
        <v>23753</v>
      </c>
      <c r="C9" s="22">
        <v>1584666334</v>
      </c>
      <c r="D9" s="22">
        <v>155991814</v>
      </c>
      <c r="E9" s="21">
        <v>53070</v>
      </c>
      <c r="F9" s="22">
        <v>66714.37</v>
      </c>
      <c r="G9" s="22">
        <v>6567.25</v>
      </c>
      <c r="H9" s="23">
        <v>2.23</v>
      </c>
      <c r="I9" s="22">
        <v>50000</v>
      </c>
      <c r="J9" s="22">
        <v>3100</v>
      </c>
      <c r="K9" s="23">
        <v>2</v>
      </c>
    </row>
    <row r="10" spans="1:11" ht="15" customHeight="1" x14ac:dyDescent="0.2">
      <c r="A10" s="20" t="s">
        <v>137</v>
      </c>
      <c r="B10" s="21">
        <v>51790</v>
      </c>
      <c r="C10" s="22">
        <v>3433614484</v>
      </c>
      <c r="D10" s="22">
        <v>359315818</v>
      </c>
      <c r="E10" s="21">
        <v>110730</v>
      </c>
      <c r="F10" s="22">
        <v>66298.789999999994</v>
      </c>
      <c r="G10" s="22">
        <v>6937.94</v>
      </c>
      <c r="H10" s="23">
        <v>2.14</v>
      </c>
      <c r="I10" s="22">
        <v>44000</v>
      </c>
      <c r="J10" s="22">
        <v>2400</v>
      </c>
      <c r="K10" s="23">
        <v>2</v>
      </c>
    </row>
    <row r="11" spans="1:11" ht="15" customHeight="1" x14ac:dyDescent="0.2">
      <c r="A11" s="20" t="s">
        <v>138</v>
      </c>
      <c r="B11" s="21">
        <v>8260</v>
      </c>
      <c r="C11" s="22">
        <v>462447417</v>
      </c>
      <c r="D11" s="22">
        <v>45509721</v>
      </c>
      <c r="E11" s="21">
        <v>16625</v>
      </c>
      <c r="F11" s="22">
        <v>55986.37</v>
      </c>
      <c r="G11" s="22">
        <v>5509.65</v>
      </c>
      <c r="H11" s="23">
        <v>2.0099999999999998</v>
      </c>
      <c r="I11" s="22">
        <v>39000</v>
      </c>
      <c r="J11" s="22">
        <v>1900</v>
      </c>
      <c r="K11" s="23">
        <v>2</v>
      </c>
    </row>
    <row r="12" spans="1:11" ht="15" customHeight="1" x14ac:dyDescent="0.2">
      <c r="A12" s="20" t="s">
        <v>139</v>
      </c>
      <c r="B12" s="21">
        <v>398</v>
      </c>
      <c r="C12" s="22">
        <v>24173852</v>
      </c>
      <c r="D12" s="22">
        <v>2194537</v>
      </c>
      <c r="E12" s="21">
        <v>822</v>
      </c>
      <c r="F12" s="22">
        <v>60738.32</v>
      </c>
      <c r="G12" s="22">
        <v>5513.91</v>
      </c>
      <c r="H12" s="23">
        <v>2.0699999999999998</v>
      </c>
      <c r="I12" s="22">
        <v>46000</v>
      </c>
      <c r="J12" s="22">
        <v>2400</v>
      </c>
      <c r="K12" s="23">
        <v>2</v>
      </c>
    </row>
    <row r="13" spans="1:11" ht="15" customHeight="1" x14ac:dyDescent="0.2">
      <c r="A13" s="20" t="s">
        <v>140</v>
      </c>
      <c r="B13" s="21">
        <v>140723</v>
      </c>
      <c r="C13" s="22">
        <v>11722937727</v>
      </c>
      <c r="D13" s="22">
        <v>1429555063</v>
      </c>
      <c r="E13" s="21">
        <v>304338</v>
      </c>
      <c r="F13" s="22">
        <v>83305.06</v>
      </c>
      <c r="G13" s="22">
        <v>10158.65</v>
      </c>
      <c r="H13" s="23">
        <v>2.16</v>
      </c>
      <c r="I13" s="22">
        <v>55000</v>
      </c>
      <c r="J13" s="22">
        <v>3700</v>
      </c>
      <c r="K13" s="23">
        <v>2</v>
      </c>
    </row>
    <row r="14" spans="1:11" ht="15" customHeight="1" x14ac:dyDescent="0.2">
      <c r="A14" s="20" t="s">
        <v>141</v>
      </c>
      <c r="B14" s="21">
        <v>7763</v>
      </c>
      <c r="C14" s="22">
        <v>454256101</v>
      </c>
      <c r="D14" s="22">
        <v>45083521</v>
      </c>
      <c r="E14" s="21">
        <v>18324</v>
      </c>
      <c r="F14" s="22">
        <v>58515.54</v>
      </c>
      <c r="G14" s="22">
        <v>5807.49</v>
      </c>
      <c r="H14" s="23">
        <v>2.36</v>
      </c>
      <c r="I14" s="22">
        <v>44000</v>
      </c>
      <c r="J14" s="22">
        <v>2300</v>
      </c>
      <c r="K14" s="23">
        <v>2</v>
      </c>
    </row>
    <row r="15" spans="1:11" ht="15" customHeight="1" x14ac:dyDescent="0.2">
      <c r="A15" s="20" t="s">
        <v>142</v>
      </c>
      <c r="B15" s="21">
        <v>3824</v>
      </c>
      <c r="C15" s="22">
        <v>216119251</v>
      </c>
      <c r="D15" s="22">
        <v>18331417</v>
      </c>
      <c r="E15" s="21">
        <v>8643</v>
      </c>
      <c r="F15" s="22">
        <v>56516.54</v>
      </c>
      <c r="G15" s="22">
        <v>4793.78</v>
      </c>
      <c r="H15" s="23">
        <v>2.2599999999999998</v>
      </c>
      <c r="I15" s="22">
        <v>44000</v>
      </c>
      <c r="J15" s="22">
        <v>2400</v>
      </c>
      <c r="K15" s="23">
        <v>2</v>
      </c>
    </row>
    <row r="16" spans="1:11" ht="15" customHeight="1" x14ac:dyDescent="0.2">
      <c r="A16" s="20" t="s">
        <v>143</v>
      </c>
      <c r="B16" s="21">
        <v>2086</v>
      </c>
      <c r="C16" s="22">
        <v>124515227</v>
      </c>
      <c r="D16" s="22">
        <v>12863890</v>
      </c>
      <c r="E16" s="21">
        <v>4212</v>
      </c>
      <c r="F16" s="22">
        <v>59690.9</v>
      </c>
      <c r="G16" s="22">
        <v>6166.77</v>
      </c>
      <c r="H16" s="23">
        <v>2.02</v>
      </c>
      <c r="I16" s="22">
        <v>37000</v>
      </c>
      <c r="J16" s="22">
        <v>1700</v>
      </c>
      <c r="K16" s="23">
        <v>2</v>
      </c>
    </row>
    <row r="17" spans="1:11" ht="15" customHeight="1" x14ac:dyDescent="0.2">
      <c r="A17" s="20" t="s">
        <v>144</v>
      </c>
      <c r="B17" s="21">
        <v>4859</v>
      </c>
      <c r="C17" s="22">
        <v>320565007</v>
      </c>
      <c r="D17" s="22">
        <v>37831085</v>
      </c>
      <c r="E17" s="21">
        <v>8182</v>
      </c>
      <c r="F17" s="22">
        <v>65973.45</v>
      </c>
      <c r="G17" s="22">
        <v>7785.78</v>
      </c>
      <c r="H17" s="23">
        <v>1.68</v>
      </c>
      <c r="I17" s="22">
        <v>42000</v>
      </c>
      <c r="J17" s="22">
        <v>2600</v>
      </c>
      <c r="K17" s="23">
        <v>1</v>
      </c>
    </row>
    <row r="18" spans="1:11" ht="15" customHeight="1" x14ac:dyDescent="0.2">
      <c r="A18" s="20" t="s">
        <v>145</v>
      </c>
      <c r="B18" s="21">
        <v>22448</v>
      </c>
      <c r="C18" s="22">
        <v>1312055825</v>
      </c>
      <c r="D18" s="22">
        <v>127575865</v>
      </c>
      <c r="E18" s="21">
        <v>47239</v>
      </c>
      <c r="F18" s="22">
        <v>58448.67</v>
      </c>
      <c r="G18" s="22">
        <v>5683.17</v>
      </c>
      <c r="H18" s="23">
        <v>2.1</v>
      </c>
      <c r="I18" s="22">
        <v>38000</v>
      </c>
      <c r="J18" s="22">
        <v>1700</v>
      </c>
      <c r="K18" s="23">
        <v>2</v>
      </c>
    </row>
    <row r="19" spans="1:11" ht="15" customHeight="1" x14ac:dyDescent="0.2">
      <c r="A19" s="20" t="s">
        <v>146</v>
      </c>
      <c r="B19" s="21">
        <v>4591</v>
      </c>
      <c r="C19" s="22">
        <v>297812534</v>
      </c>
      <c r="D19" s="22">
        <v>28629270</v>
      </c>
      <c r="E19" s="21">
        <v>10895</v>
      </c>
      <c r="F19" s="22">
        <v>64868.77</v>
      </c>
      <c r="G19" s="22">
        <v>6235.96</v>
      </c>
      <c r="H19" s="23">
        <v>2.37</v>
      </c>
      <c r="I19" s="22">
        <v>49000</v>
      </c>
      <c r="J19" s="22">
        <v>3000</v>
      </c>
      <c r="K19" s="23">
        <v>2</v>
      </c>
    </row>
    <row r="20" spans="1:11" ht="15" customHeight="1" x14ac:dyDescent="0.2">
      <c r="A20" s="20" t="s">
        <v>147</v>
      </c>
      <c r="B20" s="21">
        <v>3312</v>
      </c>
      <c r="C20" s="22">
        <v>219066313</v>
      </c>
      <c r="D20" s="22">
        <v>23545781</v>
      </c>
      <c r="E20" s="21">
        <v>6381</v>
      </c>
      <c r="F20" s="22">
        <v>66143.210000000006</v>
      </c>
      <c r="G20" s="22">
        <v>7109.23</v>
      </c>
      <c r="H20" s="23">
        <v>1.93</v>
      </c>
      <c r="I20" s="22">
        <v>41000</v>
      </c>
      <c r="J20" s="22">
        <v>2400</v>
      </c>
      <c r="K20" s="23">
        <v>2</v>
      </c>
    </row>
    <row r="21" spans="1:11" ht="15" customHeight="1" x14ac:dyDescent="0.2">
      <c r="A21" s="20" t="s">
        <v>148</v>
      </c>
      <c r="B21" s="21">
        <v>4874</v>
      </c>
      <c r="C21" s="22">
        <v>295474689</v>
      </c>
      <c r="D21" s="22">
        <v>26972440</v>
      </c>
      <c r="E21" s="21">
        <v>11344</v>
      </c>
      <c r="F21" s="22">
        <v>60622.63</v>
      </c>
      <c r="G21" s="22">
        <v>5533.94</v>
      </c>
      <c r="H21" s="23">
        <v>2.33</v>
      </c>
      <c r="I21" s="22">
        <v>45000</v>
      </c>
      <c r="J21" s="22">
        <v>2400</v>
      </c>
      <c r="K21" s="23">
        <v>2</v>
      </c>
    </row>
    <row r="22" spans="1:11" ht="15" customHeight="1" x14ac:dyDescent="0.2">
      <c r="A22" s="20" t="s">
        <v>149</v>
      </c>
      <c r="B22" s="21">
        <v>4571</v>
      </c>
      <c r="C22" s="22">
        <v>518950996</v>
      </c>
      <c r="D22" s="22">
        <v>75714223</v>
      </c>
      <c r="E22" s="21">
        <v>10817</v>
      </c>
      <c r="F22" s="22">
        <v>113531.17</v>
      </c>
      <c r="G22" s="22">
        <v>16564.04</v>
      </c>
      <c r="H22" s="23">
        <v>2.37</v>
      </c>
      <c r="I22" s="22">
        <v>71000</v>
      </c>
      <c r="J22" s="22">
        <v>5100</v>
      </c>
      <c r="K22" s="23">
        <v>2</v>
      </c>
    </row>
    <row r="23" spans="1:11" ht="15" customHeight="1" x14ac:dyDescent="0.2">
      <c r="A23" s="20" t="s">
        <v>150</v>
      </c>
      <c r="B23" s="21">
        <v>536</v>
      </c>
      <c r="C23" s="22">
        <v>26831971</v>
      </c>
      <c r="D23" s="22">
        <v>2269803</v>
      </c>
      <c r="E23" s="21">
        <v>1155</v>
      </c>
      <c r="F23" s="22">
        <v>50059.65</v>
      </c>
      <c r="G23" s="22">
        <v>4234.71</v>
      </c>
      <c r="H23" s="23">
        <v>2.15</v>
      </c>
      <c r="I23" s="22">
        <v>35000</v>
      </c>
      <c r="J23" s="22">
        <v>1300</v>
      </c>
      <c r="K23" s="23">
        <v>2</v>
      </c>
    </row>
    <row r="24" spans="1:11" ht="15" customHeight="1" x14ac:dyDescent="0.2">
      <c r="A24" s="20" t="s">
        <v>151</v>
      </c>
      <c r="B24" s="21">
        <v>878</v>
      </c>
      <c r="C24" s="22">
        <v>59679665</v>
      </c>
      <c r="D24" s="22">
        <v>6407501</v>
      </c>
      <c r="E24" s="21">
        <v>2019</v>
      </c>
      <c r="F24" s="22">
        <v>67972.28</v>
      </c>
      <c r="G24" s="22">
        <v>7297.84</v>
      </c>
      <c r="H24" s="23">
        <v>2.2999999999999998</v>
      </c>
      <c r="I24" s="22">
        <v>47000</v>
      </c>
      <c r="J24" s="22">
        <v>2000</v>
      </c>
      <c r="K24" s="23">
        <v>2</v>
      </c>
    </row>
    <row r="25" spans="1:11" ht="15" customHeight="1" x14ac:dyDescent="0.2">
      <c r="A25" s="20" t="s">
        <v>152</v>
      </c>
      <c r="B25" s="21">
        <v>501873</v>
      </c>
      <c r="C25" s="22">
        <v>39300724619</v>
      </c>
      <c r="D25" s="22">
        <v>5078749301</v>
      </c>
      <c r="E25" s="21">
        <v>946147</v>
      </c>
      <c r="F25" s="22">
        <v>78308.11</v>
      </c>
      <c r="G25" s="22">
        <v>10119.59</v>
      </c>
      <c r="H25" s="23">
        <v>1.89</v>
      </c>
      <c r="I25" s="22">
        <v>47000</v>
      </c>
      <c r="J25" s="22">
        <v>3100</v>
      </c>
      <c r="K25" s="23">
        <v>1</v>
      </c>
    </row>
    <row r="26" spans="1:11" ht="15" customHeight="1" x14ac:dyDescent="0.2">
      <c r="A26" s="20" t="s">
        <v>153</v>
      </c>
      <c r="B26" s="21">
        <v>4418</v>
      </c>
      <c r="C26" s="22">
        <v>220822145</v>
      </c>
      <c r="D26" s="22">
        <v>18860478</v>
      </c>
      <c r="E26" s="21">
        <v>9989</v>
      </c>
      <c r="F26" s="22">
        <v>49982.38</v>
      </c>
      <c r="G26" s="22">
        <v>4269.01</v>
      </c>
      <c r="H26" s="23">
        <v>2.2599999999999998</v>
      </c>
      <c r="I26" s="22">
        <v>34000</v>
      </c>
      <c r="J26" s="22">
        <v>1500</v>
      </c>
      <c r="K26" s="23">
        <v>2</v>
      </c>
    </row>
    <row r="27" spans="1:11" ht="15" customHeight="1" x14ac:dyDescent="0.2">
      <c r="A27" s="20" t="s">
        <v>154</v>
      </c>
      <c r="B27" s="21">
        <v>9942</v>
      </c>
      <c r="C27" s="22">
        <v>558215988</v>
      </c>
      <c r="D27" s="22">
        <v>51526731</v>
      </c>
      <c r="E27" s="21">
        <v>23074</v>
      </c>
      <c r="F27" s="22">
        <v>56147.25</v>
      </c>
      <c r="G27" s="22">
        <v>5182.7299999999996</v>
      </c>
      <c r="H27" s="23">
        <v>2.3199999999999998</v>
      </c>
      <c r="I27" s="22">
        <v>41000</v>
      </c>
      <c r="J27" s="22">
        <v>2100</v>
      </c>
      <c r="K27" s="23">
        <v>2</v>
      </c>
    </row>
    <row r="28" spans="1:11" ht="15" customHeight="1" x14ac:dyDescent="0.2">
      <c r="A28" s="20" t="s">
        <v>155</v>
      </c>
      <c r="B28" s="21">
        <v>8290</v>
      </c>
      <c r="C28" s="22">
        <v>492377246</v>
      </c>
      <c r="D28" s="22">
        <v>45479818</v>
      </c>
      <c r="E28" s="21">
        <v>18342</v>
      </c>
      <c r="F28" s="22">
        <v>59394.12</v>
      </c>
      <c r="G28" s="22">
        <v>5486.11</v>
      </c>
      <c r="H28" s="23">
        <v>2.21</v>
      </c>
      <c r="I28" s="22">
        <v>42000</v>
      </c>
      <c r="J28" s="22">
        <v>2200</v>
      </c>
      <c r="K28" s="23">
        <v>2</v>
      </c>
    </row>
    <row r="29" spans="1:11" ht="15" customHeight="1" x14ac:dyDescent="0.2">
      <c r="A29" s="20" t="s">
        <v>156</v>
      </c>
      <c r="B29" s="21">
        <v>19256</v>
      </c>
      <c r="C29" s="22">
        <v>3374668365</v>
      </c>
      <c r="D29" s="22">
        <v>690329671</v>
      </c>
      <c r="E29" s="21">
        <v>34632</v>
      </c>
      <c r="F29" s="22">
        <v>175252.82</v>
      </c>
      <c r="G29" s="22">
        <v>35850.11</v>
      </c>
      <c r="H29" s="23">
        <v>1.8</v>
      </c>
      <c r="I29" s="22">
        <v>63000</v>
      </c>
      <c r="J29" s="22">
        <v>4900</v>
      </c>
      <c r="K29" s="23">
        <v>1</v>
      </c>
    </row>
    <row r="30" spans="1:11" ht="15" customHeight="1" x14ac:dyDescent="0.2">
      <c r="A30" s="20" t="s">
        <v>157</v>
      </c>
      <c r="B30" s="21">
        <v>30999</v>
      </c>
      <c r="C30" s="22">
        <v>2084656677</v>
      </c>
      <c r="D30" s="22">
        <v>206093576</v>
      </c>
      <c r="E30" s="21">
        <v>68985</v>
      </c>
      <c r="F30" s="22">
        <v>67249.16</v>
      </c>
      <c r="G30" s="22">
        <v>6648.39</v>
      </c>
      <c r="H30" s="23">
        <v>2.23</v>
      </c>
      <c r="I30" s="22">
        <v>53000</v>
      </c>
      <c r="J30" s="22">
        <v>3500</v>
      </c>
      <c r="K30" s="23">
        <v>2</v>
      </c>
    </row>
    <row r="31" spans="1:11" ht="15" customHeight="1" x14ac:dyDescent="0.2">
      <c r="A31" s="20" t="s">
        <v>158</v>
      </c>
      <c r="B31" s="21">
        <v>12096</v>
      </c>
      <c r="C31" s="22">
        <v>678173074</v>
      </c>
      <c r="D31" s="22">
        <v>64494390</v>
      </c>
      <c r="E31" s="21">
        <v>27763</v>
      </c>
      <c r="F31" s="22">
        <v>56065.9</v>
      </c>
      <c r="G31" s="22">
        <v>5331.88</v>
      </c>
      <c r="H31" s="23">
        <v>2.2999999999999998</v>
      </c>
      <c r="I31" s="22">
        <v>41000</v>
      </c>
      <c r="J31" s="22">
        <v>2100</v>
      </c>
      <c r="K31" s="23">
        <v>2</v>
      </c>
    </row>
    <row r="32" spans="1:11" ht="15" customHeight="1" x14ac:dyDescent="0.2">
      <c r="A32" s="20" t="s">
        <v>159</v>
      </c>
      <c r="B32" s="21">
        <v>245543</v>
      </c>
      <c r="C32" s="22">
        <v>18954036431</v>
      </c>
      <c r="D32" s="22">
        <v>2254194777</v>
      </c>
      <c r="E32" s="21">
        <v>551403</v>
      </c>
      <c r="F32" s="22">
        <v>77192.33</v>
      </c>
      <c r="G32" s="22">
        <v>9180.4500000000007</v>
      </c>
      <c r="H32" s="23">
        <v>2.25</v>
      </c>
      <c r="I32" s="22">
        <v>47000</v>
      </c>
      <c r="J32" s="22">
        <v>2800</v>
      </c>
      <c r="K32" s="23">
        <v>2</v>
      </c>
    </row>
    <row r="33" spans="1:11" ht="15" customHeight="1" x14ac:dyDescent="0.2">
      <c r="A33" s="20" t="s">
        <v>160</v>
      </c>
      <c r="B33" s="21">
        <v>12372</v>
      </c>
      <c r="C33" s="22">
        <v>1273510621</v>
      </c>
      <c r="D33" s="22">
        <v>186761022</v>
      </c>
      <c r="E33" s="21">
        <v>26224</v>
      </c>
      <c r="F33" s="22">
        <v>102934.9</v>
      </c>
      <c r="G33" s="22">
        <v>15095.46</v>
      </c>
      <c r="H33" s="23">
        <v>2.12</v>
      </c>
      <c r="I33" s="22">
        <v>54000</v>
      </c>
      <c r="J33" s="22">
        <v>3700</v>
      </c>
      <c r="K33" s="23">
        <v>2</v>
      </c>
    </row>
    <row r="34" spans="1:11" ht="15" customHeight="1" x14ac:dyDescent="0.2">
      <c r="A34" s="20" t="s">
        <v>161</v>
      </c>
      <c r="B34" s="21">
        <v>74254</v>
      </c>
      <c r="C34" s="22">
        <v>5520264932</v>
      </c>
      <c r="D34" s="22">
        <v>651264265</v>
      </c>
      <c r="E34" s="21">
        <v>150864</v>
      </c>
      <c r="F34" s="22">
        <v>74343</v>
      </c>
      <c r="G34" s="22">
        <v>8770.76</v>
      </c>
      <c r="H34" s="23">
        <v>2.0299999999999998</v>
      </c>
      <c r="I34" s="22">
        <v>44000</v>
      </c>
      <c r="J34" s="22">
        <v>2400</v>
      </c>
      <c r="K34" s="23">
        <v>2</v>
      </c>
    </row>
    <row r="35" spans="1:11" ht="15" customHeight="1" x14ac:dyDescent="0.2">
      <c r="A35" s="20" t="s">
        <v>162</v>
      </c>
      <c r="B35" s="21">
        <v>1122</v>
      </c>
      <c r="C35" s="22">
        <v>73752564</v>
      </c>
      <c r="D35" s="22">
        <v>8231016</v>
      </c>
      <c r="E35" s="21">
        <v>2278</v>
      </c>
      <c r="F35" s="22">
        <v>65733.119999999995</v>
      </c>
      <c r="G35" s="22">
        <v>7336.02</v>
      </c>
      <c r="H35" s="23">
        <v>2.0299999999999998</v>
      </c>
      <c r="I35" s="22">
        <v>38000</v>
      </c>
      <c r="J35" s="22">
        <v>1700</v>
      </c>
      <c r="K35" s="23">
        <v>2</v>
      </c>
    </row>
    <row r="36" spans="1:11" ht="15" customHeight="1" x14ac:dyDescent="0.2">
      <c r="A36" s="20" t="s">
        <v>163</v>
      </c>
      <c r="B36" s="21">
        <v>116283</v>
      </c>
      <c r="C36" s="22">
        <v>7963200203</v>
      </c>
      <c r="D36" s="22">
        <v>857905607</v>
      </c>
      <c r="E36" s="21">
        <v>231622</v>
      </c>
      <c r="F36" s="22">
        <v>68481.210000000006</v>
      </c>
      <c r="G36" s="22">
        <v>7377.74</v>
      </c>
      <c r="H36" s="23">
        <v>1.99</v>
      </c>
      <c r="I36" s="22">
        <v>47000</v>
      </c>
      <c r="J36" s="22">
        <v>3100</v>
      </c>
      <c r="K36" s="23">
        <v>2</v>
      </c>
    </row>
    <row r="37" spans="1:11" ht="15" customHeight="1" x14ac:dyDescent="0.2">
      <c r="A37" s="20" t="s">
        <v>164</v>
      </c>
      <c r="B37" s="21">
        <v>161722</v>
      </c>
      <c r="C37" s="22">
        <v>25223601192</v>
      </c>
      <c r="D37" s="22">
        <v>5078437089</v>
      </c>
      <c r="E37" s="21">
        <v>354980</v>
      </c>
      <c r="F37" s="22">
        <v>155968.89000000001</v>
      </c>
      <c r="G37" s="22">
        <v>31402.26</v>
      </c>
      <c r="H37" s="23">
        <v>2.2000000000000002</v>
      </c>
      <c r="I37" s="22">
        <v>50000</v>
      </c>
      <c r="J37" s="22">
        <v>2100</v>
      </c>
      <c r="K37" s="23">
        <v>2</v>
      </c>
    </row>
    <row r="38" spans="1:11" ht="15" customHeight="1" x14ac:dyDescent="0.2">
      <c r="A38" s="20" t="s">
        <v>117</v>
      </c>
      <c r="B38" s="21">
        <v>1485756</v>
      </c>
      <c r="C38" s="22">
        <v>126949709126</v>
      </c>
      <c r="D38" s="22">
        <v>17604312017</v>
      </c>
      <c r="E38" s="21">
        <v>3067555</v>
      </c>
      <c r="F38" s="22">
        <v>85444.52</v>
      </c>
      <c r="G38" s="22">
        <v>11848.72</v>
      </c>
      <c r="H38" s="23">
        <v>2.06</v>
      </c>
      <c r="I38" s="22">
        <v>48000</v>
      </c>
      <c r="J38" s="22">
        <v>2900</v>
      </c>
      <c r="K38" s="23">
        <v>2</v>
      </c>
    </row>
    <row r="40" spans="1:11" ht="15" customHeight="1" x14ac:dyDescent="0.2">
      <c r="A40" s="56" t="s">
        <v>66</v>
      </c>
      <c r="B40" s="57"/>
      <c r="C40" s="57"/>
      <c r="D40" s="57"/>
      <c r="E40" s="57"/>
      <c r="F40" s="57"/>
      <c r="G40" s="57"/>
      <c r="H40" s="57"/>
      <c r="I40" s="57"/>
      <c r="J40" s="57"/>
      <c r="K40" s="57"/>
    </row>
    <row r="41" spans="1:11" ht="15" customHeight="1" x14ac:dyDescent="0.2">
      <c r="A41" s="56" t="s">
        <v>97</v>
      </c>
      <c r="B41" s="57"/>
      <c r="C41" s="57"/>
      <c r="D41" s="57"/>
      <c r="E41" s="57"/>
      <c r="F41" s="57"/>
      <c r="G41" s="57"/>
      <c r="H41" s="57"/>
      <c r="I41" s="57"/>
      <c r="J41" s="57"/>
      <c r="K41" s="57"/>
    </row>
    <row r="42" spans="1:11" ht="15" customHeight="1" x14ac:dyDescent="0.2">
      <c r="A42" s="56" t="s">
        <v>165</v>
      </c>
      <c r="B42" s="57"/>
      <c r="C42" s="57"/>
      <c r="D42" s="57"/>
      <c r="E42" s="57"/>
      <c r="F42" s="57"/>
      <c r="G42" s="57"/>
      <c r="H42" s="57"/>
      <c r="I42" s="57"/>
      <c r="J42" s="57"/>
      <c r="K42" s="57"/>
    </row>
  </sheetData>
  <mergeCells count="8">
    <mergeCell ref="A40:K40"/>
    <mergeCell ref="A41:K41"/>
    <mergeCell ref="A42:K42"/>
    <mergeCell ref="A1:K1"/>
    <mergeCell ref="A2:K2"/>
    <mergeCell ref="A3:K3"/>
    <mergeCell ref="A4:K4"/>
    <mergeCell ref="A5:K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CONTENTS</vt:lpstr>
      <vt:lpstr>About</vt:lpstr>
      <vt:lpstr>SummaryTables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1'!Print_Titles</vt:lpstr>
      <vt:lpstr>'Table 10'!Print_Titles</vt:lpstr>
      <vt:lpstr>'Table 11'!Print_Titles</vt:lpstr>
      <vt:lpstr>'Table 12'!Print_Titles</vt:lpstr>
      <vt:lpstr>'Table 13'!Print_Titles</vt:lpstr>
      <vt:lpstr>'Table 14'!Print_Titles</vt:lpstr>
      <vt:lpstr>'Table 15'!Print_Titles</vt:lpstr>
      <vt:lpstr>'Table 16'!Print_Titles</vt:lpstr>
      <vt:lpstr>'Table 17'!Print_Titles</vt:lpstr>
      <vt:lpstr>'Table 18'!Print_Titles</vt:lpstr>
      <vt:lpstr>'Table 19'!Print_Titles</vt:lpstr>
      <vt:lpstr>'Table 2'!Print_Titles</vt:lpstr>
      <vt:lpstr>'Table 20'!Print_Titles</vt:lpstr>
      <vt:lpstr>'Table 21'!Print_Titles</vt:lpstr>
      <vt:lpstr>'Table 22'!Print_Titles</vt:lpstr>
      <vt:lpstr>'Table 23'!Print_Titles</vt:lpstr>
      <vt:lpstr>'Table 24'!Print_Titles</vt:lpstr>
      <vt:lpstr>'Table 25'!Print_Titles</vt:lpstr>
      <vt:lpstr>'Table 26'!Print_Titles</vt:lpstr>
      <vt:lpstr>'Table 27'!Print_Titles</vt:lpstr>
      <vt:lpstr>'Table 28'!Print_Titles</vt:lpstr>
      <vt:lpstr>'Table 29'!Print_Titles</vt:lpstr>
      <vt:lpstr>'Table 3'!Print_Titles</vt:lpstr>
      <vt:lpstr>'Table 30'!Print_Titles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Ellyn Larsen</cp:lastModifiedBy>
  <cp:revision>1</cp:revision>
  <dcterms:created xsi:type="dcterms:W3CDTF">2023-12-04T18:44:08Z</dcterms:created>
  <dcterms:modified xsi:type="dcterms:W3CDTF">2023-12-06T21:25:13Z</dcterms:modified>
</cp:coreProperties>
</file>